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Chirurginiai\Sutartims I\Osteca\"/>
    </mc:Choice>
  </mc:AlternateContent>
  <xr:revisionPtr revIDLastSave="0" documentId="13_ncr:1_{5CFBE320-466C-4FF8-9776-7C05E5703F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0" i="1" l="1"/>
  <c r="H70" i="1" s="1"/>
  <c r="G69" i="1"/>
  <c r="H69" i="1" s="1"/>
  <c r="G67" i="1"/>
  <c r="H67" i="1" s="1"/>
  <c r="G65" i="1"/>
  <c r="H65" i="1" s="1"/>
  <c r="G64" i="1"/>
  <c r="H64" i="1" s="1"/>
  <c r="G63" i="1"/>
  <c r="H63" i="1" s="1"/>
  <c r="G62" i="1"/>
  <c r="H62" i="1" s="1"/>
  <c r="G61" i="1"/>
  <c r="H61" i="1" s="1"/>
  <c r="G60" i="1"/>
  <c r="H60" i="1" s="1"/>
  <c r="G59" i="1"/>
  <c r="H59" i="1" s="1"/>
  <c r="G56" i="1"/>
  <c r="H56" i="1" s="1"/>
  <c r="G55" i="1"/>
  <c r="H55" i="1" s="1"/>
  <c r="G54" i="1"/>
  <c r="H54" i="1" s="1"/>
  <c r="G53" i="1"/>
  <c r="H53" i="1" s="1"/>
  <c r="G52" i="1"/>
  <c r="H52" i="1" s="1"/>
  <c r="G51" i="1"/>
  <c r="H51" i="1" s="1"/>
  <c r="G50" i="1"/>
  <c r="H50" i="1" s="1"/>
  <c r="G49" i="1"/>
  <c r="H49" i="1" s="1"/>
  <c r="G48" i="1"/>
  <c r="H48" i="1" s="1"/>
  <c r="G47" i="1"/>
  <c r="H47" i="1" s="1"/>
  <c r="G46" i="1"/>
  <c r="H46" i="1" s="1"/>
  <c r="G45" i="1"/>
  <c r="H45" i="1" s="1"/>
  <c r="G44" i="1"/>
  <c r="H44" i="1" s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8" i="1"/>
  <c r="H8" i="1" s="1"/>
  <c r="G71" i="1" l="1"/>
  <c r="H66" i="1"/>
  <c r="H71" i="1"/>
  <c r="H57" i="1"/>
  <c r="G57" i="1"/>
  <c r="G66" i="1"/>
</calcChain>
</file>

<file path=xl/sharedStrings.xml><?xml version="1.0" encoding="utf-8"?>
<sst xmlns="http://schemas.openxmlformats.org/spreadsheetml/2006/main" count="420" uniqueCount="199">
  <si>
    <t>CHIRURGINIŲ SIUVIMO REIKMENŲ, TVARSLIAVOS IR KITŲ MEDICININIŲ  PRIEMONIŲ TECHNINĖ SPECIFIKACIJA</t>
  </si>
  <si>
    <t>BESIREZORBUOJANTI SIUVIMO MEDŽIAGA</t>
  </si>
  <si>
    <t>Pirki-mo dalies Nr.</t>
  </si>
  <si>
    <t>Pavadinimas</t>
  </si>
  <si>
    <t>Mato vienetas</t>
  </si>
  <si>
    <t>Maksimalus kiekis, vnt.</t>
  </si>
  <si>
    <t>Vieno siūlo kaina EUR (be PVM)</t>
  </si>
  <si>
    <t>PVM tarifas %</t>
  </si>
  <si>
    <t>Maksimalaus kiekio kaina EUR (be PVM)</t>
  </si>
  <si>
    <t>Maksimalaus kiekio kaina EUR (su PVM)</t>
  </si>
  <si>
    <t>Techniniai reikalavimai</t>
  </si>
  <si>
    <t>Siūlo storis</t>
  </si>
  <si>
    <t>Adatos lenktumas</t>
  </si>
  <si>
    <t>Adatos ilgis, mm</t>
  </si>
  <si>
    <t>Adatos forma</t>
  </si>
  <si>
    <t xml:space="preserve">Siūlo ilgis (ne trumpesnis už nurodytą), cm. </t>
  </si>
  <si>
    <r>
      <t xml:space="preserve">Gamintojas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</si>
  <si>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Prekės katalogo Nr.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</si>
  <si>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r>
      <t xml:space="preserve">Siūlomos prekės charakteristikos ir nuoroda į pateiktus siūlomos prekės techninių charakteristikų aprašymus (originalius prekių katalogus, ar jų dalis, ar kitus lygiaverčius dokumentus, kuriuose aprašomos siūlomos prekės), nurodant aprašymo ir/ar katalogo pavadinimą, numerį, puslapį, kuriame aprašomas prekės atitikimas keliamiems reikalavimams                          </t>
    </r>
    <r>
      <rPr>
        <b/>
        <i/>
        <sz val="10"/>
        <color rgb="FF000000"/>
        <rFont val="Times New Roman"/>
        <family val="1"/>
        <charset val="186"/>
      </rPr>
      <t>(užpildo tiekėjas)</t>
    </r>
  </si>
  <si>
    <t>vnt.</t>
  </si>
  <si>
    <t>Maksimalus kiekis</t>
  </si>
  <si>
    <t>Vieneto kaina EUR (be PVM)</t>
  </si>
  <si>
    <t>PVM tarifas, %</t>
  </si>
  <si>
    <t>Prekės katalogo Nr.   (užpildo tiekėjas)</t>
  </si>
  <si>
    <t>Pirkimo dalies Nr.</t>
  </si>
  <si>
    <t>Gamintojas (užpildo tiekėjas)</t>
  </si>
  <si>
    <t>Smith&amp;Nephew (JAV)</t>
  </si>
  <si>
    <t>Reikalavimai</t>
  </si>
  <si>
    <t>97.</t>
  </si>
  <si>
    <t>Menisko susiuvimo inkarinė sistema</t>
  </si>
  <si>
    <t>1. Sterilioje pakuotėje, susideda iš dviejų "T" inkarų su #2 storio UHMW (ultra high molecular weight) pinto polietileno pluošto siūlo ir vienkartinio cilindro formos įvedimo instrumento;
2. "T" inkarų cheminė sudėtis - polimeras "peek optima" arba PLLA (turi būti pasirinkimas);
3. Dviguba "U" formos fiksacija;
4. Turi iš anksto paruoštą slystantį mazgą;
5. Nepalieka implanto sąnarinėje dalyje;
6. Pravedimo adata tiesi, lenkta arba reversinė (turi būti pasirinkimas visų rūšių).</t>
  </si>
  <si>
    <t>Ultra Fast Fix, 72204290, 72204291,72204292</t>
  </si>
  <si>
    <t>1. Sterilioje pakuotėje, susideda iš dviejų "T" inkarų su #2 storio UHMW (ultra high molecular weight) pinto polietileno pluošto siūlo ir vienkartinio cilindro formos įvedimo instrumento;
2. "T" inkarų cheminė sudėtis - polimeras "peek optima" arba PLLA (Yra pasirinkimas);
3. Dviguba "U" formos fiksacija;
4. Turi iš anksto paruoštą slystantį mazgą;
5. Nepalieka implanto sąnarinėje dalyje;
6. Pravedimo adata tiesi, lenkta arba reversinė (Yra pasirinkimas visų rūšių).</t>
  </si>
  <si>
    <t>109.</t>
  </si>
  <si>
    <t>Priemonės traumatologinėms operacijoms:</t>
  </si>
  <si>
    <t>109.1</t>
  </si>
  <si>
    <t>Sraigtai smulkiems kaulų fragmentam</t>
  </si>
  <si>
    <t>1. Diametras: 2,0 mm; Ilgis: 10 mm;
2. Pagaminti iš tvirto ir atsparaus metalo, tinkančio implantavimui.</t>
  </si>
  <si>
    <t>MEDGAL (Lenkija)</t>
  </si>
  <si>
    <t>4-01-45-10</t>
  </si>
  <si>
    <t>109.2</t>
  </si>
  <si>
    <t>Sraigtai smulkiems kaulų fragmentams</t>
  </si>
  <si>
    <t>1. Diametras: 2,0 mm; Ilgis: 12 mm;
2. Pagaminti iš tvirto ir atsparaus metalo, tinkančio implantavimui.</t>
  </si>
  <si>
    <t>4-01-45-12</t>
  </si>
  <si>
    <t>109.3</t>
  </si>
  <si>
    <t>1. Diametras: 2,0 mm; Ilgis: 14 mm;
2. Pagaminti iš tvirto ir atsparaus metalo, tinkančio implantavimui.</t>
  </si>
  <si>
    <t>4-01-45-14</t>
  </si>
  <si>
    <t>109.4</t>
  </si>
  <si>
    <t>1. Diametras: 2,0 mm; Ilgis: 16 mm;
2. Pagaminti iš tvirto ir atsparaus metalo, tinkančio implantavimui.</t>
  </si>
  <si>
    <t>4-01-45-16</t>
  </si>
  <si>
    <t>109.5</t>
  </si>
  <si>
    <t>1. Diametras: 2,0 mm; Ilgis: 18 mm;
2. Pagaminti iš tvirto ir atsparaus metalo, tinkančio implantavimui.</t>
  </si>
  <si>
    <t>4-01-45-18</t>
  </si>
  <si>
    <t>109.6</t>
  </si>
  <si>
    <t>1. Diametras: 2,0 mm; Ilgis: 20 mm;
2. Pagaminti iš tvirto ir atsparaus metalo, tinkančio implantavimui.</t>
  </si>
  <si>
    <t>4-01-45-20</t>
  </si>
  <si>
    <t>109.7</t>
  </si>
  <si>
    <t>1. Diametras: 2,0 mm; Ilgis: 22 mm;
2. Pagaminti iš tvirto ir atsparaus metalo, tinkančio implantavimui.</t>
  </si>
  <si>
    <t>4-01-45-22</t>
  </si>
  <si>
    <t>109.8</t>
  </si>
  <si>
    <t>1. Diametras: 2,7 mm; Ilgis: 10 mm;
2. Pagaminti iš tvirto ir atsparaus metalo, tinkančio implantavimui.</t>
  </si>
  <si>
    <t>4-01-48-10</t>
  </si>
  <si>
    <t>109.9</t>
  </si>
  <si>
    <t>1. Diametras: 2,7 mm; Ilgis: 12 mm;
2. Pagaminti iš tvirto ir atsparaus metalo, tinkančio implantavimui.</t>
  </si>
  <si>
    <t>4-01-48-12</t>
  </si>
  <si>
    <t>109.10</t>
  </si>
  <si>
    <t>1. Diametras: 2,7 mm; Ilgis: 14 mm;
2. Pagaminti iš tvirto ir atsparaus metalo, tinkančio implantavimui.</t>
  </si>
  <si>
    <t>4-01-48-14</t>
  </si>
  <si>
    <t>109.11</t>
  </si>
  <si>
    <t>1. Diametras: 2,7 mm; Ilgis: 16 mm;
2. Pagaminti iš tvirto ir atsparaus metalo, tinkančio implantavimui.</t>
  </si>
  <si>
    <t>4-01-48-16</t>
  </si>
  <si>
    <t>109.12</t>
  </si>
  <si>
    <t>1. Diametras: 2,7 mm; Ilgis: 18 mm;
2. Pagaminti iš tvirto ir atsparaus metalo, tinkančio implantavimui.</t>
  </si>
  <si>
    <t>4-01-48-18</t>
  </si>
  <si>
    <t>109.13</t>
  </si>
  <si>
    <t>1. Diametras: 2,7 mm; Ilgis: 20 mm;
2. Pagaminti iš tvirto ir atsparaus metalo, tinkančio implantavimui.</t>
  </si>
  <si>
    <t>4-01-48-20</t>
  </si>
  <si>
    <t>109.14</t>
  </si>
  <si>
    <t>1. Diametras: 2,7 mm; Ilgis: 22 mm;
2. Pagaminti iš tvirto ir atsparaus metalo, tinkančio implantavimui.</t>
  </si>
  <si>
    <t>4-01-48-22</t>
  </si>
  <si>
    <t>109.15</t>
  </si>
  <si>
    <t>1. Diametras: 3,5 mm; Ilgis: 48 mm;
2. Pagaminti iš tvirto ir atsparaus metalo, tinkančio implantavimui.</t>
  </si>
  <si>
    <t>AUXEIN (Indija)</t>
  </si>
  <si>
    <t>109.16</t>
  </si>
  <si>
    <t>1. Diametras: 3,5 mm; Ilgis: 50 mm;
2. Pagaminti iš tvirto ir atsparaus metalo, tinkančio implantavimui.</t>
  </si>
  <si>
    <t>4-01-01-50</t>
  </si>
  <si>
    <t>109.17</t>
  </si>
  <si>
    <t>1. Diametras: 3,5 mm; Ilgis: 52 mm;
2. Pagaminti iš tvirto ir atsparaus metalo, tinkančio implantavimui.</t>
  </si>
  <si>
    <t>109.18</t>
  </si>
  <si>
    <t>1. Diametras: 3,5 mm; Ilgis: 54 mm;
2. Pagaminti iš tvirto ir atsparaus metalo, tinkančio implantavimui.</t>
  </si>
  <si>
    <t>109.19</t>
  </si>
  <si>
    <t>Spongiozinis nepilno sriegio sraigtas</t>
  </si>
  <si>
    <t>1. Diametras: 4,0 mm; Ilgis: 30 mm;
2. Pagaminti iš tvirto ir atsparaus metalo, tinkančio implantavimui.</t>
  </si>
  <si>
    <t>4-01-30-30</t>
  </si>
  <si>
    <t>109.20</t>
  </si>
  <si>
    <t>1. Diametras: 4,0 mm; Ilgis: 34 mm;
2. Pagaminti iš tvirto ir atsparaus metalo, tinkančio implantavimui.</t>
  </si>
  <si>
    <t>4-01-30-34</t>
  </si>
  <si>
    <t>109.21</t>
  </si>
  <si>
    <t>1. Diametras: 4,0 mm; Ilgis: 36 mm;
2. Pagaminti iš tvirto ir atsparaus metalo, tinkančio implantavimui.</t>
  </si>
  <si>
    <t>4-01-30-36</t>
  </si>
  <si>
    <t>109.22</t>
  </si>
  <si>
    <t>1. Diametras: 4,0 mm; Ilgis: 38 mm;
2. Pagaminti iš tvirto ir atsparaus metalo, tinkančio implantavimui.</t>
  </si>
  <si>
    <t>4-01-30-38</t>
  </si>
  <si>
    <t>109.23</t>
  </si>
  <si>
    <t>1. Diametras: 4,0 mm; Ilgis: 40 mm;
2. Pagaminti iš tvirto ir atsparaus metalo, tinkančio implantavimui.</t>
  </si>
  <si>
    <t>4-01-30-40</t>
  </si>
  <si>
    <t>109.24</t>
  </si>
  <si>
    <t>1. Diametras: 4,0 mm; Ilgis: 42 mm;
2. Pagaminti iš tvirto ir atsparaus metalo, tinkančio implantavimui.</t>
  </si>
  <si>
    <t>4-01-30-42</t>
  </si>
  <si>
    <t>109.25</t>
  </si>
  <si>
    <t>1. Diametras: 4,0 mm; Ilgis: 45 mm;
2. Pagaminti iš tvirto ir atsparaus metalo, tinkančio implantavimui.</t>
  </si>
  <si>
    <t>4-01-29-45</t>
  </si>
  <si>
    <t>109.26</t>
  </si>
  <si>
    <t>1. Diametras: 4,0 mm; Ilgis: 50 mm;
2. Pagaminti iš tvirto ir atsparaus metalo, tinkančio implantavimui.</t>
  </si>
  <si>
    <t>4-01-30-50</t>
  </si>
  <si>
    <t>109.27</t>
  </si>
  <si>
    <t>Spongiozinis pilno sriegio sraigtas</t>
  </si>
  <si>
    <t>1. Diametras: 6,5 mm; Ilgis: 50 mm;
2. Pagaminti iš tvirto ir atsparaus metalo, tinkančio implantavimui.</t>
  </si>
  <si>
    <t>109.28</t>
  </si>
  <si>
    <t>1. Diametras: 6,5 mm; Ilgis: 60 mm;
2. Pagaminti iš tvirto ir atsparaus metalo, tinkančio implantavimui.</t>
  </si>
  <si>
    <t>109.29</t>
  </si>
  <si>
    <t>1. Diametras: 6,5 mm; Ilgis: 70 mm;
2. Pagaminti iš tvirto ir atsparaus metalo, tinkančio implantavimui.</t>
  </si>
  <si>
    <t>109.30</t>
  </si>
  <si>
    <t>1. Diametras: 6,5 mm; Ilgis: 75 mm;
2. Pagaminti iš tvirto ir atsparaus metalo, tinkančio implantavimui.</t>
  </si>
  <si>
    <t>109.31</t>
  </si>
  <si>
    <t>1. Diametras: 6,5 mm; Ilgis: 80 mm;
2. Pagaminti iš tvirto ir atsparaus metalo, tinkančio implantavimui.</t>
  </si>
  <si>
    <t>109.32</t>
  </si>
  <si>
    <t>1. Diametras: 6,5 mm; Ilgis: 85 mm;
2. Pagaminti iš tvirto ir atsparaus metalo, tinkančio implantavimui.</t>
  </si>
  <si>
    <t>109.33</t>
  </si>
  <si>
    <t>1. Diametras: 6,5 mm; Ilgis: 90 mm;
2. Pagaminti iš tvirto ir atsparaus metalo, tinkančio implantavimui.</t>
  </si>
  <si>
    <t>109.34</t>
  </si>
  <si>
    <t>1. Diametras: 6,5 mm; Ilgis: 95 mm;
2. Pagaminti iš tvirto ir atsparaus metalo, tinkančio implantavimui.</t>
  </si>
  <si>
    <t>109.35</t>
  </si>
  <si>
    <t>109.36</t>
  </si>
  <si>
    <t>109.37</t>
  </si>
  <si>
    <t>109.38</t>
  </si>
  <si>
    <t>109.39</t>
  </si>
  <si>
    <t>109.40</t>
  </si>
  <si>
    <t>109.41</t>
  </si>
  <si>
    <t>109.42</t>
  </si>
  <si>
    <t>109.43</t>
  </si>
  <si>
    <t>Kiršnerio viela</t>
  </si>
  <si>
    <t>1. 1,1 mm diametro, 300 mm ilgio;
2. Pagaminta iš nerūdijančio plieno.</t>
  </si>
  <si>
    <t>451-1.0-300; 451-1.1-300; 451-1.2-300</t>
  </si>
  <si>
    <t>109.44</t>
  </si>
  <si>
    <t>1. 1,5 mm diametro, 300 mm ilgio;
2. Pagaminta iš nerūdijančio plieno.</t>
  </si>
  <si>
    <t>451-1.5-300</t>
  </si>
  <si>
    <t>109.45</t>
  </si>
  <si>
    <t>1. 2,0 mm diametro, 300 mm ilgio;
2. Pagaminta iš nerūdijančio plieno.</t>
  </si>
  <si>
    <t>451-2.0-300</t>
  </si>
  <si>
    <t>109.46</t>
  </si>
  <si>
    <t>1. 0,5 mm ± 0,05 mm diametro, 5 m ilgio, minkšta;
2. Pagaminta iš nerūdijančio plieno.</t>
  </si>
  <si>
    <t>4-06-90-05</t>
  </si>
  <si>
    <t>1. 0,5 mm diametro, 5 m ilgio, minkšta;
2. Pagaminta iš nerūdijančio plieno.</t>
  </si>
  <si>
    <t>109 pirkimo dalis iš viso:</t>
  </si>
  <si>
    <t>110.</t>
  </si>
  <si>
    <t>Grąžtai traumatologinėms operacijoms:</t>
  </si>
  <si>
    <t>110.1</t>
  </si>
  <si>
    <t>Grąžtai traumatologinėms operacijoms</t>
  </si>
  <si>
    <t>Diametras: 1 mm, ilgis: 100 mm</t>
  </si>
  <si>
    <t>4-40-02-10</t>
  </si>
  <si>
    <t>110.2</t>
  </si>
  <si>
    <t>Diametras: 1,5 mm, ilgis: 100 mm</t>
  </si>
  <si>
    <t>4-40-02-15</t>
  </si>
  <si>
    <t>110.3</t>
  </si>
  <si>
    <t>Diametras: 2,5 mm, ilgis: 150 mm</t>
  </si>
  <si>
    <t>4-40-06-25</t>
  </si>
  <si>
    <t>110.4</t>
  </si>
  <si>
    <t>Diametras: 2,7 mm, ilgis: 150 mm</t>
  </si>
  <si>
    <t>4-40-06-27</t>
  </si>
  <si>
    <t>110.5</t>
  </si>
  <si>
    <t>Diametras: 3,2 mm, ilgis: 150 mm</t>
  </si>
  <si>
    <t>4-40-06-32</t>
  </si>
  <si>
    <t>110.6</t>
  </si>
  <si>
    <t>Diametras: 3,5 mm, ilgis: 150 mm</t>
  </si>
  <si>
    <t>4-40-06-35</t>
  </si>
  <si>
    <t>110.7</t>
  </si>
  <si>
    <t>Diametras: 4,5 mm, ilgis: 150 mm</t>
  </si>
  <si>
    <t>4-40-06-45</t>
  </si>
  <si>
    <t>110 pirkimo dalis iš viso:</t>
  </si>
  <si>
    <t>128.</t>
  </si>
  <si>
    <t>Besirezorbuojanti dvisluoksnė kolageno membrana</t>
  </si>
  <si>
    <t>1. Pakuotė: sterili, supakuota po 1 vnt., su specialiu folijos šablonu membranos pritaikymui pagal defekto dydį;
2. Besirezorbuojanti I/III tipo kolageno membrana, pritaikyta padengti kremzlės defektams; sertifikuota mikrolūžių, padengtų membrana, gydymo technikai ortopedijoje (būtina pateikti įrodančius dokumentus);
3. Dvisluoksnė: viršutinis membranos sluoksnis lygus, stiprus ir nepralaidus ląstelėms, apatinis šiurkštus, akytas - pritaikytas kamieninių mezenchiminių ląstelių integracijai;
4. Biologiškai suderinama su žmogaus audiniais;
5. Membranos dydis 20 x 30 mm ± 0,5 mm;
6. Komplekte su fibrininiais klijais.</t>
  </si>
  <si>
    <t xml:space="preserve">Geistlich  (Šveicarija) </t>
  </si>
  <si>
    <t>Chondro Gide 20x30, ref. 30890.3/500641</t>
  </si>
  <si>
    <t>1. Pakuotė: sterili, supakuota po 1 vnt., su specialiu folijos šablonu membranos pritaikymui pagal defekto dydį;
2. Besirezorbuojanti I/III tipo kolageno membrana, pritaikyta padengti kremzlės defektams; sertifikuota mikrolūžių, padengtų membrana, gydymo technikai ortopedijoje.
3. Dvisluoksnė: viršutinis membranos sluoksnis lygus, stiprus ir nepralaidus ląstelėms, apatinis šiurkštus, akytas - pritaikytas kamieninių mezenchiminių ląstelių integracijai;
4. Biologiškai suderinama su žmogaus audiniais;
5. Membranos dydis 20 x 30 mm.
6. Komplekte su fibrininiais klijais.</t>
  </si>
  <si>
    <t>129.</t>
  </si>
  <si>
    <t>Sraigtai:</t>
  </si>
  <si>
    <t>129.1</t>
  </si>
  <si>
    <t>Nesirezorbuojantis sraigtasPKR sausgyslių transplanto fiksacijai</t>
  </si>
  <si>
    <t>1. Titaniniai, kaniuliuoti, minkštu sriegiu, sriegio žingsnis 2.3 mm (± 0,2 mm);
2. Sraigtų storių pasirinkimas nuo 6 iki 10 mm (kas 1 mm);
3. Ilgio pasirinkimas nuo 20 iki 50 mm (kas 2 ar 3 arba 5 mm);
4. Pasirinkimas visų storių ir ilgių sraigtų su apvalia galvute ir be galvutės;                                                                                 5. Paženklinta CE ženklu.</t>
  </si>
  <si>
    <t>Medgal. Ref. X-01-62-01/20, X-01-62-01/25, X-01-62-01/30, X-01-62-01/35, X-01-62-01/40, X-01-62-01/45, X-01-62-01/50, X-01-62-02/20, X-01-62-02/25, X-01-62-02/30, X-01-62-02/35, X-01-62-02/40, X-01-62-02/45, X-01-62-02/50, X-01-62-03/20, X-01-62-03/25, X-01-62-03/30, X-01-62-03/35, X-01-62-03/40, X-01-62-03/45, X-01-62-03/50, X-01-62-04/20, X-01-62-04/25, X-01-62-04/30, X-01-62-04/35, X-01-62-04/40, X-01-62-04/45, X-01-62-04/50, X-01-62-05/20, X-01-62-05/25, X-01-62-05/30, X-01-62-05/35, X-01-62-05/40, X-01-62-05/45, X-01-62-05/50, X-01-63-01/20, X-01-63-01/25, X-01-63-01/30, X-01-63-01/35, X-01-63-01/40, X-01-63-01/45, X-01-63-01/50, X-01-63-02/20, X-01-63-02/25, X-01-63-02/30, X-01-63-02/35, X-01-63-02/40, X-01-63-02/45, X-01-63-02/50, X-01-63-03/20, X-01-63-03/25, X-01-63-03/30, X-01-63-03/35, X-01-63-03/40, X-01-63-03/45, X-01-63-03/50, X-01-63-04/20, X-01-63-04/25, X-01-63-04/30, X-01-63-04/35, X-01-63-04/40, X-01-63-04/45, X-01-63-04/50, X-01-62-05/20, X-01-62-05/25, X-01-62-05/30, X-01-62-05/35, X-01-62-05/40, X-01-62-05/45, X-01-62-05/50;</t>
  </si>
  <si>
    <t>1. Titaniniai, kaniuliuoti, minkštu sriegiu, sriegio žingsnis 2.3 mm.
2. Sraigtų storių pasirinkimas nuo 6 iki 10 mm (kas 1 mm);
3. Ilgio pasirinkimas nuo 20 iki 50 mm (kas 2 ar 3 arba 5 mm);
4. Yra pasirinkimas visų storių ir ilgių sraigtų su apvalia galvute ir be galvutės;                                                                                 5. Paženklinta CE ženklu.</t>
  </si>
  <si>
    <t>129.2</t>
  </si>
  <si>
    <t>Sraigtai PKR sausgyslių transplantato blauzdinei fiksacijai (osteoporotiniam kaului ir revizinėms operacijoms)</t>
  </si>
  <si>
    <t>1. Sterilioje pakuotėje;
2. Besirezorbuojantys sraigtai;
3. Sraigtai kaniuliuoti minimaliai 1,5 mm diametro;
4. Cheminė sudėtis - mišinys 75% PLLA, 25% HA (hydroxylapatite)
5. Sterilus įpakavimas su identifikavimo numeriu ir šios informacijos patvirtinimu kataloge;
6. Turi būti: standartinė, standartinė su padidinta galvute, reversinė (reversinė versija 25 mm ilgio, storis: 7/8 (padidinta galvute), nuo 7 iki 10 mm, ne mažiau 3 dydžių), reversinė su padidinta galvute;
7. Sraigtų storiai: nuo 6 iki 12 mm septynių storių (turi būti ir didžiausio, ir mažiausio, ir tarpinio storio);
8. Sraigtų ilgiai: nuo 20 iki 35 mm ne mažiau 4 ilgių (turi būti ir didžiausio, ir mažiausio, ir tarpinio ilgio).</t>
  </si>
  <si>
    <t>Biosure HA, Ref. 7207686; 7207674; 7207677; 7207675;7209023;7207676;7209012;7207678;7209021;7207679;7207680;7209013;7207681;7209020;7207682;7207683;7209016;7209019;7209017;7209018;7209014;7209022;7209015;72201768;72201769;72201770;72201771;72201772;72201773;72201774;72201775;72201776;72201777;72201778;72201779;72201780;72201781;72201782;72201783;72201784;72201785;72201786;72201787;72201788;72201789;72201790;72201791.</t>
  </si>
  <si>
    <t>1. Sterilioje pakuotėje;
2. Besirezorbuojantys sraigtai;
3. Sraigtai kaniuliuoti minimaliai 1,5 mm diametro;
4. Cheminė sudėtis - mišinys 75% PLLA, 25% HA (hydroxylapatite)
5. Sterilus įpakavimas su identifikavimo numeriu ir šios informacijos patvirtinimu kataloge;
6. Yra standartinė, standartinė su padidinta galvute, reversinė (reversinė versija 25 mm ilgio, storis: 7/8 (padidinta galvute), nuo 7 iki 10 mm, ne mažiau 3 dydžių), reversinė su padidinta galvute;
7. Sraigtų storiai: nuo 6 iki 12 mm septynių storių (Yra ir didžiausio, ir mažiausio, ir tarpinio storio);
8. Sraigtų ilgiai: nuo 20 iki 35 mm ne mažiau 4 ilgių (YRair didžiausio, ir mažiausio, ir tarpinio ilgio).</t>
  </si>
  <si>
    <t xml:space="preserve">                                                                                                                                 129 pirkimo dalis iš viso: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</si>
</sst>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7" formatCode="#,##0.00&quot;    &quot;;&quot;-&quot;#,##0.00&quot;    &quot;;&quot;-&quot;#&quot;    &quot;;@&quot; 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i/>
      <sz val="10"/>
      <color rgb="FF000000"/>
      <name val="Times New Roman"/>
      <family val="1"/>
      <charset val="186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Border="0" applyProtection="0"/>
    <xf numFmtId="167" fontId="9" fillId="0" borderId="0" applyFont="0" applyBorder="0" applyProtection="0"/>
  </cellStyleXfs>
  <cellXfs count="121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 applyProtection="1">
      <alignment horizontal="right" vertical="top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 wrapText="1"/>
      <protection locked="0"/>
    </xf>
    <xf numFmtId="0" fontId="0" fillId="2" borderId="0" xfId="0" applyFill="1"/>
    <xf numFmtId="0" fontId="0" fillId="2" borderId="0" xfId="0" applyFill="1" applyAlignment="1">
      <alignment vertical="top"/>
    </xf>
    <xf numFmtId="0" fontId="5" fillId="2" borderId="0" xfId="0" applyFont="1" applyFill="1" applyAlignment="1">
      <alignment vertical="top"/>
    </xf>
    <xf numFmtId="0" fontId="0" fillId="2" borderId="0" xfId="0" applyFill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>
      <alignment vertical="top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vertical="center" wrapText="1"/>
      <protection locked="0"/>
    </xf>
    <xf numFmtId="0" fontId="0" fillId="0" borderId="2" xfId="0" applyBorder="1" applyProtection="1">
      <protection locked="0"/>
    </xf>
    <xf numFmtId="0" fontId="0" fillId="3" borderId="2" xfId="0" applyFill="1" applyBorder="1" applyProtection="1">
      <protection locked="0"/>
    </xf>
    <xf numFmtId="0" fontId="2" fillId="3" borderId="2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3" borderId="2" xfId="0" applyFont="1" applyFill="1" applyBorder="1" applyAlignment="1">
      <alignment vertical="top"/>
    </xf>
    <xf numFmtId="0" fontId="0" fillId="0" borderId="2" xfId="0" applyBorder="1"/>
    <xf numFmtId="0" fontId="4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center" vertical="top" wrapText="1"/>
    </xf>
    <xf numFmtId="4" fontId="6" fillId="3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2" xfId="0" applyFont="1" applyBorder="1" applyAlignment="1">
      <alignment horizontal="left" vertical="top" wrapText="1"/>
    </xf>
    <xf numFmtId="3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/>
    </xf>
    <xf numFmtId="0" fontId="0" fillId="0" borderId="2" xfId="0" applyBorder="1"/>
    <xf numFmtId="164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/>
    </xf>
    <xf numFmtId="164" fontId="0" fillId="0" borderId="2" xfId="0" applyNumberFormat="1" applyBorder="1" applyProtection="1">
      <protection locked="0"/>
    </xf>
    <xf numFmtId="0" fontId="2" fillId="0" borderId="2" xfId="0" applyFont="1" applyBorder="1" applyAlignment="1">
      <alignment vertical="top" wrapText="1"/>
    </xf>
    <xf numFmtId="2" fontId="6" fillId="0" borderId="2" xfId="0" applyNumberFormat="1" applyFont="1" applyBorder="1" applyAlignment="1">
      <alignment horizontal="center" vertical="top"/>
    </xf>
    <xf numFmtId="2" fontId="6" fillId="3" borderId="2" xfId="0" applyNumberFormat="1" applyFont="1" applyFill="1" applyBorder="1" applyAlignment="1">
      <alignment horizontal="center" vertical="top"/>
    </xf>
    <xf numFmtId="2" fontId="6" fillId="3" borderId="2" xfId="0" applyNumberFormat="1" applyFont="1" applyFill="1" applyBorder="1" applyAlignment="1">
      <alignment horizontal="center" vertical="top" wrapText="1"/>
    </xf>
    <xf numFmtId="2" fontId="6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vertical="top"/>
      <protection locked="0"/>
    </xf>
    <xf numFmtId="2" fontId="6" fillId="0" borderId="2" xfId="0" applyNumberFormat="1" applyFont="1" applyBorder="1" applyAlignment="1">
      <alignment horizontal="center" vertical="top" wrapText="1"/>
    </xf>
    <xf numFmtId="2" fontId="6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10" fillId="0" borderId="2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vertical="top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 applyProtection="1">
      <alignment vertical="top"/>
      <protection locked="0"/>
    </xf>
    <xf numFmtId="0" fontId="10" fillId="0" borderId="2" xfId="0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2" xfId="0" applyFont="1" applyBorder="1" applyAlignment="1">
      <alignment horizontal="right" vertical="center"/>
    </xf>
    <xf numFmtId="0" fontId="0" fillId="0" borderId="2" xfId="0" applyBorder="1" applyAlignment="1" applyProtection="1">
      <alignment vertical="top"/>
      <protection locked="0"/>
    </xf>
    <xf numFmtId="0" fontId="6" fillId="0" borderId="2" xfId="0" applyFont="1" applyBorder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164" fontId="6" fillId="0" borderId="2" xfId="0" applyNumberFormat="1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>
      <alignment horizontal="left" vertical="top"/>
    </xf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Alignment="1">
      <alignment vertical="center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vertical="top"/>
    </xf>
    <xf numFmtId="0" fontId="6" fillId="0" borderId="2" xfId="0" applyFont="1" applyBorder="1" applyAlignment="1">
      <alignment vertical="top"/>
    </xf>
    <xf numFmtId="0" fontId="6" fillId="0" borderId="2" xfId="0" applyFont="1" applyBorder="1" applyAlignment="1" applyProtection="1">
      <alignment vertical="top"/>
      <protection locked="0"/>
    </xf>
    <xf numFmtId="9" fontId="2" fillId="3" borderId="2" xfId="1" applyFont="1" applyFill="1" applyBorder="1" applyAlignment="1">
      <alignment horizontal="left" vertical="top"/>
    </xf>
    <xf numFmtId="9" fontId="6" fillId="3" borderId="2" xfId="1" applyFont="1" applyFill="1" applyBorder="1" applyAlignment="1">
      <alignment horizontal="left" vertical="top"/>
    </xf>
    <xf numFmtId="9" fontId="6" fillId="0" borderId="2" xfId="1" applyFont="1" applyBorder="1" applyAlignment="1">
      <alignment horizontal="left" vertical="top"/>
    </xf>
    <xf numFmtId="164" fontId="6" fillId="0" borderId="2" xfId="1" applyNumberFormat="1" applyFont="1" applyBorder="1" applyAlignment="1" applyProtection="1">
      <alignment horizontal="left" vertical="top"/>
      <protection locked="0"/>
    </xf>
    <xf numFmtId="0" fontId="6" fillId="0" borderId="2" xfId="1" applyNumberFormat="1" applyFont="1" applyBorder="1" applyAlignment="1" applyProtection="1">
      <alignment horizontal="left" vertical="top"/>
      <protection locked="0"/>
    </xf>
    <xf numFmtId="0" fontId="2" fillId="0" borderId="2" xfId="0" applyFont="1" applyBorder="1" applyAlignment="1">
      <alignment horizontal="left" vertical="top" wrapText="1" shrinkToFit="1"/>
    </xf>
    <xf numFmtId="0" fontId="6" fillId="3" borderId="2" xfId="0" applyFont="1" applyFill="1" applyBorder="1" applyAlignment="1" applyProtection="1">
      <alignment horizontal="right"/>
      <protection locked="0"/>
    </xf>
    <xf numFmtId="0" fontId="2" fillId="3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</cellXfs>
  <cellStyles count="4">
    <cellStyle name="Excel Built-in Comma" xfId="3" xr:uid="{A419CF79-C911-43EE-89C4-A2F537BB9486}"/>
    <cellStyle name="Įprastas" xfId="0" builtinId="0"/>
    <cellStyle name="Paprastas_Lapas1" xfId="2" xr:uid="{8A59661C-4FB2-481C-BB0C-BA6E82F0A536}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tabSelected="1" topLeftCell="A67" workbookViewId="0">
      <selection activeCell="G67" sqref="G67"/>
    </sheetView>
  </sheetViews>
  <sheetFormatPr defaultRowHeight="15" x14ac:dyDescent="0.25"/>
  <cols>
    <col min="1" max="1" width="8.7109375" style="42" customWidth="1"/>
    <col min="2" max="2" width="49.42578125" customWidth="1"/>
    <col min="3" max="3" width="10.140625" style="43" customWidth="1"/>
    <col min="4" max="4" width="14.42578125" customWidth="1"/>
    <col min="5" max="5" width="11.28515625" style="44" customWidth="1"/>
    <col min="6" max="6" width="7.140625" customWidth="1"/>
    <col min="7" max="7" width="13" style="45" customWidth="1"/>
    <col min="8" max="8" width="13" style="46" customWidth="1"/>
    <col min="9" max="9" width="59.42578125" customWidth="1"/>
    <col min="10" max="10" width="7.42578125" customWidth="1"/>
    <col min="11" max="11" width="11.28515625" customWidth="1"/>
    <col min="12" max="12" width="28.140625" customWidth="1"/>
    <col min="13" max="13" width="15" customWidth="1"/>
    <col min="14" max="14" width="17.5703125" customWidth="1"/>
    <col min="15" max="15" width="11.85546875" style="10" customWidth="1"/>
    <col min="16" max="16" width="9.5703125" style="10" customWidth="1"/>
    <col min="17" max="17" width="34.85546875" style="10" customWidth="1"/>
    <col min="18" max="1021" width="9.5703125" customWidth="1"/>
  </cols>
  <sheetData>
    <row r="1" spans="1:20" ht="15.75" customHeight="1" x14ac:dyDescent="0.25">
      <c r="A1"/>
      <c r="B1" s="1"/>
      <c r="C1" s="1"/>
      <c r="D1" s="2"/>
      <c r="E1" s="3"/>
      <c r="F1" s="4"/>
      <c r="G1" s="5"/>
      <c r="H1" s="6"/>
      <c r="I1" s="1"/>
      <c r="J1" s="1"/>
      <c r="K1" s="1"/>
      <c r="L1" s="1"/>
      <c r="M1" s="7"/>
      <c r="N1" s="7"/>
      <c r="O1" s="8"/>
      <c r="P1" s="9"/>
    </row>
    <row r="2" spans="1:20" ht="15.75" x14ac:dyDescent="0.2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20" ht="15.75" x14ac:dyDescent="0.25">
      <c r="A3"/>
      <c r="C3"/>
      <c r="E3" s="12"/>
      <c r="F3" s="12"/>
      <c r="G3" s="12"/>
      <c r="H3" s="12"/>
      <c r="I3" s="12"/>
      <c r="M3" s="13"/>
      <c r="N3" s="13"/>
      <c r="O3" s="14"/>
      <c r="P3" s="14"/>
    </row>
    <row r="4" spans="1:2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20" s="20" customFormat="1" ht="18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6"/>
      <c r="M5" s="17"/>
      <c r="N5" s="17"/>
      <c r="O5" s="18"/>
      <c r="P5" s="18"/>
      <c r="Q5" s="19"/>
    </row>
    <row r="6" spans="1:20" ht="15" customHeight="1" x14ac:dyDescent="0.25">
      <c r="A6" s="21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</row>
    <row r="7" spans="1:20" ht="181.9" customHeight="1" x14ac:dyDescent="0.25">
      <c r="A7" s="22" t="s">
        <v>2</v>
      </c>
      <c r="B7" s="22" t="s">
        <v>3</v>
      </c>
      <c r="C7" s="23" t="s">
        <v>4</v>
      </c>
      <c r="D7" s="24" t="s">
        <v>5</v>
      </c>
      <c r="E7" s="25" t="s">
        <v>6</v>
      </c>
      <c r="F7" s="26" t="s">
        <v>7</v>
      </c>
      <c r="G7" s="26" t="s">
        <v>8</v>
      </c>
      <c r="H7" s="26" t="s">
        <v>9</v>
      </c>
      <c r="I7" s="22" t="s">
        <v>10</v>
      </c>
      <c r="J7" s="22" t="s">
        <v>11</v>
      </c>
      <c r="K7" s="22" t="s">
        <v>12</v>
      </c>
      <c r="L7" s="22" t="s">
        <v>13</v>
      </c>
      <c r="M7" s="22" t="s">
        <v>14</v>
      </c>
      <c r="N7" s="22" t="s">
        <v>15</v>
      </c>
      <c r="O7" s="27" t="s">
        <v>16</v>
      </c>
      <c r="P7" s="27" t="s">
        <v>17</v>
      </c>
      <c r="Q7" s="28" t="s">
        <v>18</v>
      </c>
    </row>
    <row r="8" spans="1:20" ht="251.25" customHeight="1" x14ac:dyDescent="0.25">
      <c r="A8" s="36" t="s">
        <v>28</v>
      </c>
      <c r="B8" s="38" t="s">
        <v>29</v>
      </c>
      <c r="C8" s="60" t="s">
        <v>19</v>
      </c>
      <c r="D8" s="50">
        <v>600</v>
      </c>
      <c r="E8" s="62">
        <v>130</v>
      </c>
      <c r="F8" s="29">
        <v>5</v>
      </c>
      <c r="G8" s="40">
        <f>D8*E8</f>
        <v>78000</v>
      </c>
      <c r="H8" s="41">
        <f>G8+G8*F8/100</f>
        <v>81900</v>
      </c>
      <c r="I8" s="63" t="s">
        <v>30</v>
      </c>
      <c r="J8" s="63"/>
      <c r="K8" s="63"/>
      <c r="L8" s="63"/>
      <c r="M8" s="30" t="s">
        <v>26</v>
      </c>
      <c r="N8" s="29" t="s">
        <v>31</v>
      </c>
      <c r="Q8" s="58" t="s">
        <v>32</v>
      </c>
      <c r="R8" s="10"/>
      <c r="S8" s="10"/>
      <c r="T8" s="10"/>
    </row>
    <row r="9" spans="1:20" ht="147.6" customHeight="1" x14ac:dyDescent="0.25">
      <c r="A9" s="23" t="s">
        <v>24</v>
      </c>
      <c r="B9" s="23" t="s">
        <v>3</v>
      </c>
      <c r="C9" s="23" t="s">
        <v>4</v>
      </c>
      <c r="D9" s="48" t="s">
        <v>20</v>
      </c>
      <c r="E9" s="51" t="s">
        <v>21</v>
      </c>
      <c r="F9" s="52" t="s">
        <v>22</v>
      </c>
      <c r="G9" s="26" t="s">
        <v>8</v>
      </c>
      <c r="H9" s="26" t="s">
        <v>9</v>
      </c>
      <c r="I9" s="53" t="s">
        <v>27</v>
      </c>
      <c r="J9" s="53"/>
      <c r="K9" s="53"/>
      <c r="L9" s="53"/>
      <c r="M9" s="27" t="s">
        <v>25</v>
      </c>
      <c r="N9" s="27" t="s">
        <v>23</v>
      </c>
      <c r="Q9" s="28" t="s">
        <v>18</v>
      </c>
      <c r="R9" s="10"/>
      <c r="S9" s="10"/>
      <c r="T9" s="10"/>
    </row>
    <row r="10" spans="1:20" s="75" customFormat="1" ht="15.75" customHeight="1" x14ac:dyDescent="0.2">
      <c r="A10" s="71" t="s">
        <v>33</v>
      </c>
      <c r="B10" s="72" t="s">
        <v>34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  <c r="N10" s="73"/>
      <c r="O10" s="74"/>
      <c r="P10" s="74"/>
      <c r="Q10" s="73"/>
      <c r="R10" s="74"/>
      <c r="S10" s="74"/>
      <c r="T10" s="74"/>
    </row>
    <row r="11" spans="1:20" ht="57.75" customHeight="1" x14ac:dyDescent="0.25">
      <c r="A11" s="76" t="s">
        <v>35</v>
      </c>
      <c r="B11" s="77" t="s">
        <v>36</v>
      </c>
      <c r="C11" s="78" t="s">
        <v>19</v>
      </c>
      <c r="D11" s="79">
        <v>10</v>
      </c>
      <c r="E11" s="80">
        <v>6.8</v>
      </c>
      <c r="F11" s="81">
        <v>5</v>
      </c>
      <c r="G11" s="55">
        <f t="shared" ref="G11:G56" si="0">D11*E11</f>
        <v>68</v>
      </c>
      <c r="H11" s="59">
        <f t="shared" ref="H11:H56" si="1">G11+G11*F11/100</f>
        <v>71.400000000000006</v>
      </c>
      <c r="I11" s="82" t="s">
        <v>37</v>
      </c>
      <c r="J11" s="82"/>
      <c r="K11" s="82"/>
      <c r="L11" s="82"/>
      <c r="M11" s="83" t="s">
        <v>38</v>
      </c>
      <c r="N11" s="73" t="s">
        <v>39</v>
      </c>
      <c r="O11" s="74"/>
      <c r="Q11" s="58" t="s">
        <v>37</v>
      </c>
      <c r="R11" s="10"/>
      <c r="S11" s="10"/>
      <c r="T11" s="10"/>
    </row>
    <row r="12" spans="1:20" s="87" customFormat="1" ht="39" customHeight="1" x14ac:dyDescent="0.25">
      <c r="A12" s="76" t="s">
        <v>40</v>
      </c>
      <c r="B12" s="77" t="s">
        <v>41</v>
      </c>
      <c r="C12" s="78" t="s">
        <v>19</v>
      </c>
      <c r="D12" s="79">
        <v>10</v>
      </c>
      <c r="E12" s="80">
        <v>6.8</v>
      </c>
      <c r="F12" s="81">
        <v>5</v>
      </c>
      <c r="G12" s="55">
        <f t="shared" si="0"/>
        <v>68</v>
      </c>
      <c r="H12" s="59">
        <f t="shared" si="1"/>
        <v>71.400000000000006</v>
      </c>
      <c r="I12" s="82" t="s">
        <v>42</v>
      </c>
      <c r="J12" s="82"/>
      <c r="K12" s="82"/>
      <c r="L12" s="82"/>
      <c r="M12" s="84" t="s">
        <v>38</v>
      </c>
      <c r="N12" s="84" t="s">
        <v>43</v>
      </c>
      <c r="O12" s="85"/>
      <c r="P12" s="85"/>
      <c r="Q12" s="86" t="s">
        <v>42</v>
      </c>
      <c r="R12" s="85"/>
      <c r="S12" s="85"/>
      <c r="T12" s="85"/>
    </row>
    <row r="13" spans="1:20" ht="45.75" customHeight="1" x14ac:dyDescent="0.25">
      <c r="A13" s="76" t="s">
        <v>44</v>
      </c>
      <c r="B13" s="77" t="s">
        <v>41</v>
      </c>
      <c r="C13" s="78" t="s">
        <v>19</v>
      </c>
      <c r="D13" s="79">
        <v>10</v>
      </c>
      <c r="E13" s="80">
        <v>6.8</v>
      </c>
      <c r="F13" s="81">
        <v>5</v>
      </c>
      <c r="G13" s="55">
        <f t="shared" si="0"/>
        <v>68</v>
      </c>
      <c r="H13" s="59">
        <f t="shared" si="1"/>
        <v>71.400000000000006</v>
      </c>
      <c r="I13" s="47" t="s">
        <v>45</v>
      </c>
      <c r="J13" s="47"/>
      <c r="K13" s="47"/>
      <c r="L13" s="47"/>
      <c r="M13" s="84" t="s">
        <v>38</v>
      </c>
      <c r="N13" s="84" t="s">
        <v>46</v>
      </c>
      <c r="O13" s="85"/>
      <c r="Q13" s="58" t="s">
        <v>45</v>
      </c>
      <c r="R13" s="10"/>
      <c r="S13" s="10"/>
      <c r="T13" s="10"/>
    </row>
    <row r="14" spans="1:20" ht="51" customHeight="1" x14ac:dyDescent="0.25">
      <c r="A14" s="76" t="s">
        <v>47</v>
      </c>
      <c r="B14" s="77" t="s">
        <v>41</v>
      </c>
      <c r="C14" s="78" t="s">
        <v>19</v>
      </c>
      <c r="D14" s="79">
        <v>10</v>
      </c>
      <c r="E14" s="80">
        <v>6.8</v>
      </c>
      <c r="F14" s="81">
        <v>5</v>
      </c>
      <c r="G14" s="55">
        <f t="shared" si="0"/>
        <v>68</v>
      </c>
      <c r="H14" s="59">
        <f t="shared" si="1"/>
        <v>71.400000000000006</v>
      </c>
      <c r="I14" s="47" t="s">
        <v>48</v>
      </c>
      <c r="J14" s="47"/>
      <c r="K14" s="47"/>
      <c r="L14" s="47"/>
      <c r="M14" s="84" t="s">
        <v>38</v>
      </c>
      <c r="N14" s="84" t="s">
        <v>49</v>
      </c>
      <c r="O14" s="85"/>
      <c r="Q14" s="58" t="s">
        <v>48</v>
      </c>
      <c r="R14" s="10"/>
      <c r="S14" s="10"/>
      <c r="T14" s="10"/>
    </row>
    <row r="15" spans="1:20" ht="48.75" customHeight="1" x14ac:dyDescent="0.25">
      <c r="A15" s="76" t="s">
        <v>50</v>
      </c>
      <c r="B15" s="77" t="s">
        <v>41</v>
      </c>
      <c r="C15" s="78" t="s">
        <v>19</v>
      </c>
      <c r="D15" s="79">
        <v>10</v>
      </c>
      <c r="E15" s="80">
        <v>6.8</v>
      </c>
      <c r="F15" s="81">
        <v>5</v>
      </c>
      <c r="G15" s="55">
        <f t="shared" si="0"/>
        <v>68</v>
      </c>
      <c r="H15" s="59">
        <f t="shared" si="1"/>
        <v>71.400000000000006</v>
      </c>
      <c r="I15" s="47" t="s">
        <v>51</v>
      </c>
      <c r="J15" s="47"/>
      <c r="K15" s="47"/>
      <c r="L15" s="47"/>
      <c r="M15" s="84" t="s">
        <v>38</v>
      </c>
      <c r="N15" s="84" t="s">
        <v>52</v>
      </c>
      <c r="O15" s="85"/>
      <c r="Q15" s="58" t="s">
        <v>51</v>
      </c>
      <c r="R15" s="10"/>
      <c r="S15" s="10"/>
      <c r="T15" s="10"/>
    </row>
    <row r="16" spans="1:20" ht="54" customHeight="1" x14ac:dyDescent="0.25">
      <c r="A16" s="76" t="s">
        <v>53</v>
      </c>
      <c r="B16" s="77" t="s">
        <v>41</v>
      </c>
      <c r="C16" s="78" t="s">
        <v>19</v>
      </c>
      <c r="D16" s="79">
        <v>10</v>
      </c>
      <c r="E16" s="80">
        <v>6.8</v>
      </c>
      <c r="F16" s="81">
        <v>5</v>
      </c>
      <c r="G16" s="55">
        <f t="shared" si="0"/>
        <v>68</v>
      </c>
      <c r="H16" s="59">
        <f t="shared" si="1"/>
        <v>71.400000000000006</v>
      </c>
      <c r="I16" s="47" t="s">
        <v>54</v>
      </c>
      <c r="J16" s="47"/>
      <c r="K16" s="47"/>
      <c r="L16" s="47"/>
      <c r="M16" s="84" t="s">
        <v>38</v>
      </c>
      <c r="N16" s="84" t="s">
        <v>55</v>
      </c>
      <c r="O16" s="85"/>
      <c r="Q16" s="58" t="s">
        <v>54</v>
      </c>
      <c r="R16" s="10"/>
      <c r="S16" s="10"/>
      <c r="T16" s="10"/>
    </row>
    <row r="17" spans="1:20" ht="53.25" customHeight="1" x14ac:dyDescent="0.25">
      <c r="A17" s="76" t="s">
        <v>56</v>
      </c>
      <c r="B17" s="77" t="s">
        <v>41</v>
      </c>
      <c r="C17" s="78" t="s">
        <v>19</v>
      </c>
      <c r="D17" s="79">
        <v>10</v>
      </c>
      <c r="E17" s="80">
        <v>6.8</v>
      </c>
      <c r="F17" s="81">
        <v>5</v>
      </c>
      <c r="G17" s="55">
        <f t="shared" si="0"/>
        <v>68</v>
      </c>
      <c r="H17" s="59">
        <f t="shared" si="1"/>
        <v>71.400000000000006</v>
      </c>
      <c r="I17" s="47" t="s">
        <v>57</v>
      </c>
      <c r="J17" s="47"/>
      <c r="K17" s="47"/>
      <c r="L17" s="47"/>
      <c r="M17" s="84" t="s">
        <v>38</v>
      </c>
      <c r="N17" s="84" t="s">
        <v>58</v>
      </c>
      <c r="O17" s="85"/>
      <c r="Q17" s="58" t="s">
        <v>57</v>
      </c>
      <c r="R17" s="10"/>
      <c r="S17" s="10"/>
      <c r="T17" s="10"/>
    </row>
    <row r="18" spans="1:20" ht="53.25" customHeight="1" x14ac:dyDescent="0.25">
      <c r="A18" s="76" t="s">
        <v>59</v>
      </c>
      <c r="B18" s="77" t="s">
        <v>41</v>
      </c>
      <c r="C18" s="78" t="s">
        <v>19</v>
      </c>
      <c r="D18" s="79">
        <v>5</v>
      </c>
      <c r="E18" s="80">
        <v>6.6</v>
      </c>
      <c r="F18" s="81">
        <v>5</v>
      </c>
      <c r="G18" s="55">
        <f t="shared" si="0"/>
        <v>33</v>
      </c>
      <c r="H18" s="59">
        <f t="shared" si="1"/>
        <v>34.65</v>
      </c>
      <c r="I18" s="47" t="s">
        <v>60</v>
      </c>
      <c r="J18" s="47"/>
      <c r="K18" s="47"/>
      <c r="L18" s="47"/>
      <c r="M18" s="84" t="s">
        <v>38</v>
      </c>
      <c r="N18" s="84" t="s">
        <v>61</v>
      </c>
      <c r="O18" s="85"/>
      <c r="Q18" s="58" t="s">
        <v>60</v>
      </c>
      <c r="R18" s="10"/>
      <c r="S18" s="10"/>
      <c r="T18" s="10"/>
    </row>
    <row r="19" spans="1:20" ht="50.25" customHeight="1" x14ac:dyDescent="0.25">
      <c r="A19" s="76" t="s">
        <v>62</v>
      </c>
      <c r="B19" s="77" t="s">
        <v>41</v>
      </c>
      <c r="C19" s="78" t="s">
        <v>19</v>
      </c>
      <c r="D19" s="79">
        <v>5</v>
      </c>
      <c r="E19" s="80">
        <v>6.6</v>
      </c>
      <c r="F19" s="81">
        <v>5</v>
      </c>
      <c r="G19" s="55">
        <f t="shared" si="0"/>
        <v>33</v>
      </c>
      <c r="H19" s="59">
        <f t="shared" si="1"/>
        <v>34.65</v>
      </c>
      <c r="I19" s="47" t="s">
        <v>63</v>
      </c>
      <c r="J19" s="47"/>
      <c r="K19" s="47"/>
      <c r="L19" s="47"/>
      <c r="M19" s="84" t="s">
        <v>38</v>
      </c>
      <c r="N19" s="84" t="s">
        <v>64</v>
      </c>
      <c r="O19" s="85"/>
      <c r="Q19" s="58" t="s">
        <v>63</v>
      </c>
      <c r="R19" s="10"/>
      <c r="S19" s="10"/>
      <c r="T19" s="10"/>
    </row>
    <row r="20" spans="1:20" ht="56.25" customHeight="1" x14ac:dyDescent="0.25">
      <c r="A20" s="76" t="s">
        <v>65</v>
      </c>
      <c r="B20" s="77" t="s">
        <v>41</v>
      </c>
      <c r="C20" s="78" t="s">
        <v>19</v>
      </c>
      <c r="D20" s="79">
        <v>5</v>
      </c>
      <c r="E20" s="80">
        <v>6.6</v>
      </c>
      <c r="F20" s="81">
        <v>5</v>
      </c>
      <c r="G20" s="55">
        <f t="shared" si="0"/>
        <v>33</v>
      </c>
      <c r="H20" s="59">
        <f t="shared" si="1"/>
        <v>34.65</v>
      </c>
      <c r="I20" s="47" t="s">
        <v>66</v>
      </c>
      <c r="J20" s="47"/>
      <c r="K20" s="47"/>
      <c r="L20" s="47"/>
      <c r="M20" s="84" t="s">
        <v>38</v>
      </c>
      <c r="N20" s="84" t="s">
        <v>67</v>
      </c>
      <c r="O20" s="85"/>
      <c r="Q20" s="58" t="s">
        <v>66</v>
      </c>
      <c r="R20" s="10"/>
      <c r="S20" s="10"/>
      <c r="T20" s="10"/>
    </row>
    <row r="21" spans="1:20" ht="55.5" customHeight="1" x14ac:dyDescent="0.25">
      <c r="A21" s="76" t="s">
        <v>68</v>
      </c>
      <c r="B21" s="77" t="s">
        <v>41</v>
      </c>
      <c r="C21" s="78" t="s">
        <v>19</v>
      </c>
      <c r="D21" s="79">
        <v>5</v>
      </c>
      <c r="E21" s="80">
        <v>6.6</v>
      </c>
      <c r="F21" s="81">
        <v>5</v>
      </c>
      <c r="G21" s="55">
        <f t="shared" si="0"/>
        <v>33</v>
      </c>
      <c r="H21" s="59">
        <f t="shared" si="1"/>
        <v>34.65</v>
      </c>
      <c r="I21" s="47" t="s">
        <v>69</v>
      </c>
      <c r="J21" s="47"/>
      <c r="K21" s="47"/>
      <c r="L21" s="47"/>
      <c r="M21" s="84" t="s">
        <v>38</v>
      </c>
      <c r="N21" s="84" t="s">
        <v>70</v>
      </c>
      <c r="O21" s="85"/>
      <c r="Q21" s="58" t="s">
        <v>69</v>
      </c>
      <c r="R21" s="10"/>
      <c r="S21" s="10"/>
      <c r="T21" s="10"/>
    </row>
    <row r="22" spans="1:20" ht="56.25" customHeight="1" x14ac:dyDescent="0.25">
      <c r="A22" s="76" t="s">
        <v>71</v>
      </c>
      <c r="B22" s="77" t="s">
        <v>41</v>
      </c>
      <c r="C22" s="78" t="s">
        <v>19</v>
      </c>
      <c r="D22" s="79">
        <v>5</v>
      </c>
      <c r="E22" s="80">
        <v>6.6</v>
      </c>
      <c r="F22" s="81">
        <v>5</v>
      </c>
      <c r="G22" s="55">
        <f t="shared" si="0"/>
        <v>33</v>
      </c>
      <c r="H22" s="59">
        <f t="shared" si="1"/>
        <v>34.65</v>
      </c>
      <c r="I22" s="47" t="s">
        <v>72</v>
      </c>
      <c r="J22" s="47"/>
      <c r="K22" s="47"/>
      <c r="L22" s="47"/>
      <c r="M22" s="84" t="s">
        <v>38</v>
      </c>
      <c r="N22" s="84" t="s">
        <v>73</v>
      </c>
      <c r="O22" s="85"/>
      <c r="Q22" s="58" t="s">
        <v>72</v>
      </c>
      <c r="R22" s="10"/>
      <c r="S22" s="10"/>
      <c r="T22" s="10"/>
    </row>
    <row r="23" spans="1:20" ht="58.5" customHeight="1" x14ac:dyDescent="0.25">
      <c r="A23" s="76" t="s">
        <v>74</v>
      </c>
      <c r="B23" s="77" t="s">
        <v>41</v>
      </c>
      <c r="C23" s="78" t="s">
        <v>19</v>
      </c>
      <c r="D23" s="79">
        <v>5</v>
      </c>
      <c r="E23" s="80">
        <v>6.6</v>
      </c>
      <c r="F23" s="81">
        <v>5</v>
      </c>
      <c r="G23" s="55">
        <f t="shared" si="0"/>
        <v>33</v>
      </c>
      <c r="H23" s="59">
        <f t="shared" si="1"/>
        <v>34.65</v>
      </c>
      <c r="I23" s="47" t="s">
        <v>75</v>
      </c>
      <c r="J23" s="47"/>
      <c r="K23" s="47"/>
      <c r="L23" s="47"/>
      <c r="M23" s="84" t="s">
        <v>38</v>
      </c>
      <c r="N23" s="84" t="s">
        <v>76</v>
      </c>
      <c r="O23" s="85"/>
      <c r="Q23" s="58" t="s">
        <v>75</v>
      </c>
      <c r="R23" s="10"/>
      <c r="S23" s="10"/>
      <c r="T23" s="10"/>
    </row>
    <row r="24" spans="1:20" ht="43.5" customHeight="1" x14ac:dyDescent="0.25">
      <c r="A24" s="76" t="s">
        <v>77</v>
      </c>
      <c r="B24" s="77" t="s">
        <v>41</v>
      </c>
      <c r="C24" s="78" t="s">
        <v>19</v>
      </c>
      <c r="D24" s="79">
        <v>5</v>
      </c>
      <c r="E24" s="80">
        <v>6.6</v>
      </c>
      <c r="F24" s="81">
        <v>5</v>
      </c>
      <c r="G24" s="55">
        <f t="shared" si="0"/>
        <v>33</v>
      </c>
      <c r="H24" s="59">
        <f t="shared" si="1"/>
        <v>34.65</v>
      </c>
      <c r="I24" s="47" t="s">
        <v>78</v>
      </c>
      <c r="J24" s="47"/>
      <c r="K24" s="47"/>
      <c r="L24" s="47"/>
      <c r="M24" s="84" t="s">
        <v>38</v>
      </c>
      <c r="N24" s="84" t="s">
        <v>79</v>
      </c>
      <c r="O24" s="85"/>
      <c r="Q24" s="58" t="s">
        <v>78</v>
      </c>
      <c r="R24" s="10"/>
      <c r="S24" s="10"/>
      <c r="T24" s="10"/>
    </row>
    <row r="25" spans="1:20" ht="53.25" customHeight="1" x14ac:dyDescent="0.25">
      <c r="A25" s="76" t="s">
        <v>80</v>
      </c>
      <c r="B25" s="77" t="s">
        <v>41</v>
      </c>
      <c r="C25" s="78" t="s">
        <v>19</v>
      </c>
      <c r="D25" s="79">
        <v>5</v>
      </c>
      <c r="E25" s="80">
        <v>6.2</v>
      </c>
      <c r="F25" s="81">
        <v>5</v>
      </c>
      <c r="G25" s="55">
        <f t="shared" si="0"/>
        <v>31</v>
      </c>
      <c r="H25" s="59">
        <f t="shared" si="1"/>
        <v>32.549999999999997</v>
      </c>
      <c r="I25" s="47" t="s">
        <v>81</v>
      </c>
      <c r="J25" s="47"/>
      <c r="K25" s="47"/>
      <c r="L25" s="47"/>
      <c r="M25" s="84" t="s">
        <v>82</v>
      </c>
      <c r="N25" s="84">
        <v>104048</v>
      </c>
      <c r="O25" s="85"/>
      <c r="Q25" s="58" t="s">
        <v>81</v>
      </c>
      <c r="R25" s="10"/>
      <c r="S25" s="10"/>
      <c r="T25" s="10"/>
    </row>
    <row r="26" spans="1:20" ht="54.75" customHeight="1" x14ac:dyDescent="0.25">
      <c r="A26" s="76" t="s">
        <v>83</v>
      </c>
      <c r="B26" s="77" t="s">
        <v>41</v>
      </c>
      <c r="C26" s="78" t="s">
        <v>19</v>
      </c>
      <c r="D26" s="79">
        <v>5</v>
      </c>
      <c r="E26" s="80">
        <v>6.2</v>
      </c>
      <c r="F26" s="81">
        <v>5</v>
      </c>
      <c r="G26" s="55">
        <f t="shared" si="0"/>
        <v>31</v>
      </c>
      <c r="H26" s="59">
        <f t="shared" si="1"/>
        <v>32.549999999999997</v>
      </c>
      <c r="I26" s="47" t="s">
        <v>84</v>
      </c>
      <c r="J26" s="47"/>
      <c r="K26" s="47"/>
      <c r="L26" s="47"/>
      <c r="M26" s="84" t="s">
        <v>38</v>
      </c>
      <c r="N26" s="84" t="s">
        <v>85</v>
      </c>
      <c r="O26" s="85"/>
      <c r="Q26" s="58" t="s">
        <v>84</v>
      </c>
      <c r="R26" s="10"/>
      <c r="S26" s="10"/>
      <c r="T26" s="10"/>
    </row>
    <row r="27" spans="1:20" ht="51" customHeight="1" x14ac:dyDescent="0.25">
      <c r="A27" s="76" t="s">
        <v>86</v>
      </c>
      <c r="B27" s="77" t="s">
        <v>41</v>
      </c>
      <c r="C27" s="78" t="s">
        <v>19</v>
      </c>
      <c r="D27" s="79">
        <v>5</v>
      </c>
      <c r="E27" s="80">
        <v>6.2</v>
      </c>
      <c r="F27" s="81">
        <v>5</v>
      </c>
      <c r="G27" s="55">
        <f t="shared" si="0"/>
        <v>31</v>
      </c>
      <c r="H27" s="59">
        <f t="shared" si="1"/>
        <v>32.549999999999997</v>
      </c>
      <c r="I27" s="47" t="s">
        <v>87</v>
      </c>
      <c r="J27" s="47"/>
      <c r="K27" s="47"/>
      <c r="L27" s="47"/>
      <c r="M27" s="84" t="s">
        <v>82</v>
      </c>
      <c r="N27" s="84">
        <v>104052</v>
      </c>
      <c r="O27" s="85"/>
      <c r="Q27" s="58" t="s">
        <v>87</v>
      </c>
      <c r="R27" s="10"/>
      <c r="S27" s="10"/>
      <c r="T27" s="10"/>
    </row>
    <row r="28" spans="1:20" ht="59.25" customHeight="1" x14ac:dyDescent="0.25">
      <c r="A28" s="76" t="s">
        <v>88</v>
      </c>
      <c r="B28" s="77" t="s">
        <v>41</v>
      </c>
      <c r="C28" s="78" t="s">
        <v>19</v>
      </c>
      <c r="D28" s="79">
        <v>5</v>
      </c>
      <c r="E28" s="80">
        <v>6.2</v>
      </c>
      <c r="F28" s="81">
        <v>5</v>
      </c>
      <c r="G28" s="55">
        <f t="shared" si="0"/>
        <v>31</v>
      </c>
      <c r="H28" s="59">
        <f t="shared" si="1"/>
        <v>32.549999999999997</v>
      </c>
      <c r="I28" s="47" t="s">
        <v>89</v>
      </c>
      <c r="J28" s="47"/>
      <c r="K28" s="47"/>
      <c r="L28" s="47"/>
      <c r="M28" s="84" t="s">
        <v>82</v>
      </c>
      <c r="N28" s="84">
        <v>104054</v>
      </c>
      <c r="O28" s="85"/>
      <c r="Q28" s="58" t="s">
        <v>89</v>
      </c>
      <c r="R28" s="10"/>
      <c r="S28" s="10"/>
      <c r="T28" s="10"/>
    </row>
    <row r="29" spans="1:20" ht="57.75" customHeight="1" x14ac:dyDescent="0.25">
      <c r="A29" s="76" t="s">
        <v>90</v>
      </c>
      <c r="B29" s="77" t="s">
        <v>91</v>
      </c>
      <c r="C29" s="78" t="s">
        <v>19</v>
      </c>
      <c r="D29" s="79">
        <v>5</v>
      </c>
      <c r="E29" s="80">
        <v>6.2</v>
      </c>
      <c r="F29" s="81">
        <v>5</v>
      </c>
      <c r="G29" s="55">
        <f t="shared" si="0"/>
        <v>31</v>
      </c>
      <c r="H29" s="59">
        <f t="shared" si="1"/>
        <v>32.549999999999997</v>
      </c>
      <c r="I29" s="47" t="s">
        <v>92</v>
      </c>
      <c r="J29" s="47"/>
      <c r="K29" s="47"/>
      <c r="L29" s="47"/>
      <c r="M29" s="84" t="s">
        <v>38</v>
      </c>
      <c r="N29" s="84" t="s">
        <v>93</v>
      </c>
      <c r="O29" s="85"/>
      <c r="Q29" s="58" t="s">
        <v>92</v>
      </c>
      <c r="R29" s="10"/>
      <c r="S29" s="10"/>
      <c r="T29" s="10"/>
    </row>
    <row r="30" spans="1:20" ht="51.75" customHeight="1" x14ac:dyDescent="0.25">
      <c r="A30" s="76" t="s">
        <v>94</v>
      </c>
      <c r="B30" s="77" t="s">
        <v>91</v>
      </c>
      <c r="C30" s="78" t="s">
        <v>19</v>
      </c>
      <c r="D30" s="79">
        <v>10</v>
      </c>
      <c r="E30" s="80">
        <v>6.2</v>
      </c>
      <c r="F30" s="81">
        <v>5</v>
      </c>
      <c r="G30" s="55">
        <f t="shared" si="0"/>
        <v>62</v>
      </c>
      <c r="H30" s="59">
        <f t="shared" si="1"/>
        <v>65.099999999999994</v>
      </c>
      <c r="I30" s="47" t="s">
        <v>95</v>
      </c>
      <c r="J30" s="47"/>
      <c r="K30" s="47"/>
      <c r="L30" s="47"/>
      <c r="M30" s="84" t="s">
        <v>38</v>
      </c>
      <c r="N30" s="84" t="s">
        <v>96</v>
      </c>
      <c r="O30" s="85"/>
      <c r="Q30" s="58" t="s">
        <v>95</v>
      </c>
      <c r="R30" s="10"/>
      <c r="S30" s="10"/>
      <c r="T30" s="10"/>
    </row>
    <row r="31" spans="1:20" ht="54" customHeight="1" x14ac:dyDescent="0.25">
      <c r="A31" s="76" t="s">
        <v>97</v>
      </c>
      <c r="B31" s="77" t="s">
        <v>91</v>
      </c>
      <c r="C31" s="78" t="s">
        <v>19</v>
      </c>
      <c r="D31" s="79">
        <v>10</v>
      </c>
      <c r="E31" s="80">
        <v>6.2</v>
      </c>
      <c r="F31" s="81">
        <v>5</v>
      </c>
      <c r="G31" s="55">
        <f t="shared" si="0"/>
        <v>62</v>
      </c>
      <c r="H31" s="59">
        <f t="shared" si="1"/>
        <v>65.099999999999994</v>
      </c>
      <c r="I31" s="47" t="s">
        <v>98</v>
      </c>
      <c r="J31" s="47"/>
      <c r="K31" s="47"/>
      <c r="L31" s="47"/>
      <c r="M31" s="84" t="s">
        <v>38</v>
      </c>
      <c r="N31" s="84" t="s">
        <v>99</v>
      </c>
      <c r="O31" s="85"/>
      <c r="Q31" s="58" t="s">
        <v>98</v>
      </c>
      <c r="R31" s="10"/>
      <c r="S31" s="10"/>
      <c r="T31" s="10"/>
    </row>
    <row r="32" spans="1:20" ht="53.25" customHeight="1" x14ac:dyDescent="0.25">
      <c r="A32" s="76" t="s">
        <v>100</v>
      </c>
      <c r="B32" s="77" t="s">
        <v>91</v>
      </c>
      <c r="C32" s="78" t="s">
        <v>19</v>
      </c>
      <c r="D32" s="79">
        <v>10</v>
      </c>
      <c r="E32" s="80">
        <v>6.2</v>
      </c>
      <c r="F32" s="81">
        <v>5</v>
      </c>
      <c r="G32" s="55">
        <f t="shared" si="0"/>
        <v>62</v>
      </c>
      <c r="H32" s="59">
        <f t="shared" si="1"/>
        <v>65.099999999999994</v>
      </c>
      <c r="I32" s="47" t="s">
        <v>101</v>
      </c>
      <c r="J32" s="47"/>
      <c r="K32" s="47"/>
      <c r="L32" s="47"/>
      <c r="M32" s="84" t="s">
        <v>38</v>
      </c>
      <c r="N32" s="84" t="s">
        <v>102</v>
      </c>
      <c r="O32" s="85"/>
      <c r="Q32" s="58" t="s">
        <v>101</v>
      </c>
      <c r="R32" s="10"/>
      <c r="S32" s="10"/>
      <c r="T32" s="10"/>
    </row>
    <row r="33" spans="1:20" ht="49.5" customHeight="1" x14ac:dyDescent="0.25">
      <c r="A33" s="76" t="s">
        <v>103</v>
      </c>
      <c r="B33" s="77" t="s">
        <v>91</v>
      </c>
      <c r="C33" s="78" t="s">
        <v>19</v>
      </c>
      <c r="D33" s="79">
        <v>10</v>
      </c>
      <c r="E33" s="80">
        <v>6.2</v>
      </c>
      <c r="F33" s="81">
        <v>5</v>
      </c>
      <c r="G33" s="55">
        <f t="shared" si="0"/>
        <v>62</v>
      </c>
      <c r="H33" s="59">
        <f t="shared" si="1"/>
        <v>65.099999999999994</v>
      </c>
      <c r="I33" s="47" t="s">
        <v>104</v>
      </c>
      <c r="J33" s="47"/>
      <c r="K33" s="47"/>
      <c r="L33" s="47"/>
      <c r="M33" s="84" t="s">
        <v>38</v>
      </c>
      <c r="N33" s="84" t="s">
        <v>105</v>
      </c>
      <c r="O33" s="85"/>
      <c r="Q33" s="58" t="s">
        <v>104</v>
      </c>
      <c r="R33" s="10"/>
      <c r="S33" s="10"/>
      <c r="T33" s="10"/>
    </row>
    <row r="34" spans="1:20" ht="45" customHeight="1" x14ac:dyDescent="0.25">
      <c r="A34" s="76" t="s">
        <v>106</v>
      </c>
      <c r="B34" s="77" t="s">
        <v>91</v>
      </c>
      <c r="C34" s="78" t="s">
        <v>19</v>
      </c>
      <c r="D34" s="79">
        <v>5</v>
      </c>
      <c r="E34" s="80">
        <v>6.2</v>
      </c>
      <c r="F34" s="81">
        <v>5</v>
      </c>
      <c r="G34" s="55">
        <f t="shared" si="0"/>
        <v>31</v>
      </c>
      <c r="H34" s="59">
        <f t="shared" si="1"/>
        <v>32.549999999999997</v>
      </c>
      <c r="I34" s="47" t="s">
        <v>107</v>
      </c>
      <c r="J34" s="47"/>
      <c r="K34" s="47"/>
      <c r="L34" s="47"/>
      <c r="M34" s="84" t="s">
        <v>38</v>
      </c>
      <c r="N34" s="84" t="s">
        <v>108</v>
      </c>
      <c r="O34" s="85"/>
      <c r="Q34" s="58" t="s">
        <v>107</v>
      </c>
      <c r="R34" s="10"/>
      <c r="S34" s="10"/>
      <c r="T34" s="10"/>
    </row>
    <row r="35" spans="1:20" ht="29.25" customHeight="1" x14ac:dyDescent="0.25">
      <c r="A35" s="76" t="s">
        <v>109</v>
      </c>
      <c r="B35" s="77" t="s">
        <v>91</v>
      </c>
      <c r="C35" s="78" t="s">
        <v>19</v>
      </c>
      <c r="D35" s="79">
        <v>5</v>
      </c>
      <c r="E35" s="80">
        <v>6.2</v>
      </c>
      <c r="F35" s="81">
        <v>5</v>
      </c>
      <c r="G35" s="55">
        <f t="shared" si="0"/>
        <v>31</v>
      </c>
      <c r="H35" s="59">
        <f t="shared" si="1"/>
        <v>32.549999999999997</v>
      </c>
      <c r="I35" s="47" t="s">
        <v>110</v>
      </c>
      <c r="J35" s="47"/>
      <c r="K35" s="47"/>
      <c r="L35" s="47"/>
      <c r="M35" s="84" t="s">
        <v>38</v>
      </c>
      <c r="N35" s="84" t="s">
        <v>111</v>
      </c>
      <c r="O35" s="85"/>
      <c r="Q35" s="58" t="s">
        <v>110</v>
      </c>
      <c r="R35" s="10"/>
      <c r="S35" s="10"/>
      <c r="T35" s="10"/>
    </row>
    <row r="36" spans="1:20" ht="45.75" customHeight="1" x14ac:dyDescent="0.25">
      <c r="A36" s="76" t="s">
        <v>112</v>
      </c>
      <c r="B36" s="77" t="s">
        <v>91</v>
      </c>
      <c r="C36" s="78" t="s">
        <v>19</v>
      </c>
      <c r="D36" s="79">
        <v>5</v>
      </c>
      <c r="E36" s="80">
        <v>6.2</v>
      </c>
      <c r="F36" s="81">
        <v>5</v>
      </c>
      <c r="G36" s="55">
        <f t="shared" si="0"/>
        <v>31</v>
      </c>
      <c r="H36" s="59">
        <f t="shared" si="1"/>
        <v>32.549999999999997</v>
      </c>
      <c r="I36" s="47" t="s">
        <v>113</v>
      </c>
      <c r="J36" s="47"/>
      <c r="K36" s="47"/>
      <c r="L36" s="47"/>
      <c r="M36" s="84" t="s">
        <v>38</v>
      </c>
      <c r="N36" s="84" t="s">
        <v>114</v>
      </c>
      <c r="O36" s="85"/>
      <c r="Q36" s="58" t="s">
        <v>113</v>
      </c>
      <c r="R36" s="10"/>
      <c r="S36" s="10"/>
      <c r="T36" s="10"/>
    </row>
    <row r="37" spans="1:20" ht="51" customHeight="1" x14ac:dyDescent="0.25">
      <c r="A37" s="76" t="s">
        <v>115</v>
      </c>
      <c r="B37" s="77" t="s">
        <v>116</v>
      </c>
      <c r="C37" s="78" t="s">
        <v>19</v>
      </c>
      <c r="D37" s="79">
        <v>3</v>
      </c>
      <c r="E37" s="80">
        <v>4.5</v>
      </c>
      <c r="F37" s="81">
        <v>5</v>
      </c>
      <c r="G37" s="55">
        <f t="shared" si="0"/>
        <v>13.5</v>
      </c>
      <c r="H37" s="59">
        <f t="shared" si="1"/>
        <v>14.175000000000001</v>
      </c>
      <c r="I37" s="47" t="s">
        <v>117</v>
      </c>
      <c r="J37" s="47"/>
      <c r="K37" s="47"/>
      <c r="L37" s="47"/>
      <c r="M37" s="84" t="s">
        <v>82</v>
      </c>
      <c r="N37" s="84">
        <v>113050</v>
      </c>
      <c r="O37" s="85"/>
      <c r="Q37" s="58" t="s">
        <v>117</v>
      </c>
      <c r="R37" s="10"/>
      <c r="S37" s="10"/>
      <c r="T37" s="10"/>
    </row>
    <row r="38" spans="1:20" ht="51.75" customHeight="1" x14ac:dyDescent="0.25">
      <c r="A38" s="76" t="s">
        <v>118</v>
      </c>
      <c r="B38" s="77" t="s">
        <v>116</v>
      </c>
      <c r="C38" s="78" t="s">
        <v>19</v>
      </c>
      <c r="D38" s="79">
        <v>3</v>
      </c>
      <c r="E38" s="80">
        <v>4.5</v>
      </c>
      <c r="F38" s="81">
        <v>5</v>
      </c>
      <c r="G38" s="55">
        <f t="shared" si="0"/>
        <v>13.5</v>
      </c>
      <c r="H38" s="59">
        <f t="shared" si="1"/>
        <v>14.175000000000001</v>
      </c>
      <c r="I38" s="47" t="s">
        <v>119</v>
      </c>
      <c r="J38" s="47"/>
      <c r="K38" s="47"/>
      <c r="L38" s="47"/>
      <c r="M38" s="84" t="s">
        <v>82</v>
      </c>
      <c r="N38" s="84">
        <v>113060</v>
      </c>
      <c r="O38" s="85"/>
      <c r="Q38" s="58" t="s">
        <v>119</v>
      </c>
      <c r="R38" s="10"/>
      <c r="S38" s="10"/>
      <c r="T38" s="10"/>
    </row>
    <row r="39" spans="1:20" ht="47.25" customHeight="1" x14ac:dyDescent="0.25">
      <c r="A39" s="76" t="s">
        <v>120</v>
      </c>
      <c r="B39" s="77" t="s">
        <v>116</v>
      </c>
      <c r="C39" s="78" t="s">
        <v>19</v>
      </c>
      <c r="D39" s="79">
        <v>3</v>
      </c>
      <c r="E39" s="80">
        <v>4.5</v>
      </c>
      <c r="F39" s="81">
        <v>5</v>
      </c>
      <c r="G39" s="55">
        <f t="shared" si="0"/>
        <v>13.5</v>
      </c>
      <c r="H39" s="59">
        <f t="shared" si="1"/>
        <v>14.175000000000001</v>
      </c>
      <c r="I39" s="47" t="s">
        <v>121</v>
      </c>
      <c r="J39" s="47"/>
      <c r="K39" s="47"/>
      <c r="L39" s="47"/>
      <c r="M39" s="84" t="s">
        <v>82</v>
      </c>
      <c r="N39" s="84">
        <v>113070</v>
      </c>
      <c r="O39" s="85"/>
      <c r="Q39" s="58" t="s">
        <v>121</v>
      </c>
      <c r="R39" s="10"/>
      <c r="S39" s="10"/>
      <c r="T39" s="10"/>
    </row>
    <row r="40" spans="1:20" ht="52.5" customHeight="1" x14ac:dyDescent="0.25">
      <c r="A40" s="76" t="s">
        <v>122</v>
      </c>
      <c r="B40" s="77" t="s">
        <v>116</v>
      </c>
      <c r="C40" s="78" t="s">
        <v>19</v>
      </c>
      <c r="D40" s="79">
        <v>3</v>
      </c>
      <c r="E40" s="80">
        <v>4.5</v>
      </c>
      <c r="F40" s="81">
        <v>5</v>
      </c>
      <c r="G40" s="55">
        <f t="shared" si="0"/>
        <v>13.5</v>
      </c>
      <c r="H40" s="59">
        <f t="shared" si="1"/>
        <v>14.175000000000001</v>
      </c>
      <c r="I40" s="47" t="s">
        <v>123</v>
      </c>
      <c r="J40" s="47"/>
      <c r="K40" s="47"/>
      <c r="L40" s="47"/>
      <c r="M40" s="84" t="s">
        <v>82</v>
      </c>
      <c r="N40" s="84">
        <v>113075</v>
      </c>
      <c r="O40" s="85"/>
      <c r="Q40" s="58" t="s">
        <v>123</v>
      </c>
      <c r="R40" s="10"/>
      <c r="S40" s="10"/>
      <c r="T40" s="10"/>
    </row>
    <row r="41" spans="1:20" ht="54" customHeight="1" x14ac:dyDescent="0.25">
      <c r="A41" s="76" t="s">
        <v>124</v>
      </c>
      <c r="B41" s="77" t="s">
        <v>116</v>
      </c>
      <c r="C41" s="78" t="s">
        <v>19</v>
      </c>
      <c r="D41" s="79">
        <v>3</v>
      </c>
      <c r="E41" s="80">
        <v>4.5</v>
      </c>
      <c r="F41" s="81">
        <v>5</v>
      </c>
      <c r="G41" s="55">
        <f t="shared" si="0"/>
        <v>13.5</v>
      </c>
      <c r="H41" s="59">
        <f t="shared" si="1"/>
        <v>14.175000000000001</v>
      </c>
      <c r="I41" s="47" t="s">
        <v>125</v>
      </c>
      <c r="J41" s="47"/>
      <c r="K41" s="47"/>
      <c r="L41" s="47"/>
      <c r="M41" s="84" t="s">
        <v>82</v>
      </c>
      <c r="N41" s="84">
        <v>113080</v>
      </c>
      <c r="O41" s="85"/>
      <c r="Q41" s="58" t="s">
        <v>125</v>
      </c>
      <c r="R41" s="10"/>
      <c r="S41" s="10"/>
      <c r="T41" s="10"/>
    </row>
    <row r="42" spans="1:20" ht="51" customHeight="1" x14ac:dyDescent="0.25">
      <c r="A42" s="76" t="s">
        <v>126</v>
      </c>
      <c r="B42" s="77" t="s">
        <v>116</v>
      </c>
      <c r="C42" s="78" t="s">
        <v>19</v>
      </c>
      <c r="D42" s="79">
        <v>3</v>
      </c>
      <c r="E42" s="80">
        <v>4.5</v>
      </c>
      <c r="F42" s="81">
        <v>5</v>
      </c>
      <c r="G42" s="55">
        <f t="shared" si="0"/>
        <v>13.5</v>
      </c>
      <c r="H42" s="59">
        <f t="shared" si="1"/>
        <v>14.175000000000001</v>
      </c>
      <c r="I42" s="47" t="s">
        <v>127</v>
      </c>
      <c r="J42" s="47"/>
      <c r="K42" s="47"/>
      <c r="L42" s="47"/>
      <c r="M42" s="84" t="s">
        <v>82</v>
      </c>
      <c r="N42" s="84">
        <v>113085</v>
      </c>
      <c r="O42" s="85"/>
      <c r="Q42" s="58" t="s">
        <v>127</v>
      </c>
      <c r="R42" s="10"/>
      <c r="S42" s="10"/>
      <c r="T42" s="10"/>
    </row>
    <row r="43" spans="1:20" ht="52.5" customHeight="1" x14ac:dyDescent="0.25">
      <c r="A43" s="76" t="s">
        <v>128</v>
      </c>
      <c r="B43" s="77" t="s">
        <v>116</v>
      </c>
      <c r="C43" s="78" t="s">
        <v>19</v>
      </c>
      <c r="D43" s="79">
        <v>3</v>
      </c>
      <c r="E43" s="80">
        <v>4.5</v>
      </c>
      <c r="F43" s="81">
        <v>5</v>
      </c>
      <c r="G43" s="55">
        <f t="shared" si="0"/>
        <v>13.5</v>
      </c>
      <c r="H43" s="59">
        <f t="shared" si="1"/>
        <v>14.175000000000001</v>
      </c>
      <c r="I43" s="47" t="s">
        <v>129</v>
      </c>
      <c r="J43" s="47"/>
      <c r="K43" s="47"/>
      <c r="L43" s="47"/>
      <c r="M43" s="84" t="s">
        <v>82</v>
      </c>
      <c r="N43" s="84">
        <v>113090</v>
      </c>
      <c r="O43" s="85"/>
      <c r="Q43" s="58" t="s">
        <v>129</v>
      </c>
      <c r="R43" s="10"/>
      <c r="S43" s="10"/>
      <c r="T43" s="10"/>
    </row>
    <row r="44" spans="1:20" ht="51.75" customHeight="1" x14ac:dyDescent="0.25">
      <c r="A44" s="76" t="s">
        <v>130</v>
      </c>
      <c r="B44" s="77" t="s">
        <v>116</v>
      </c>
      <c r="C44" s="78" t="s">
        <v>19</v>
      </c>
      <c r="D44" s="79">
        <v>3</v>
      </c>
      <c r="E44" s="80">
        <v>4.5</v>
      </c>
      <c r="F44" s="81">
        <v>5</v>
      </c>
      <c r="G44" s="55">
        <f t="shared" si="0"/>
        <v>13.5</v>
      </c>
      <c r="H44" s="59">
        <f t="shared" si="1"/>
        <v>14.175000000000001</v>
      </c>
      <c r="I44" s="47" t="s">
        <v>131</v>
      </c>
      <c r="J44" s="47"/>
      <c r="K44" s="47"/>
      <c r="L44" s="47"/>
      <c r="M44" s="84" t="s">
        <v>82</v>
      </c>
      <c r="N44" s="84">
        <v>113095</v>
      </c>
      <c r="O44" s="85"/>
      <c r="Q44" s="58" t="s">
        <v>131</v>
      </c>
      <c r="R44" s="10"/>
      <c r="S44" s="10"/>
      <c r="T44" s="10"/>
    </row>
    <row r="45" spans="1:20" ht="46.5" customHeight="1" x14ac:dyDescent="0.25">
      <c r="A45" s="76" t="s">
        <v>132</v>
      </c>
      <c r="B45" s="77" t="s">
        <v>91</v>
      </c>
      <c r="C45" s="78" t="s">
        <v>19</v>
      </c>
      <c r="D45" s="79">
        <v>3</v>
      </c>
      <c r="E45" s="80">
        <v>4.5</v>
      </c>
      <c r="F45" s="81">
        <v>5</v>
      </c>
      <c r="G45" s="55">
        <f t="shared" si="0"/>
        <v>13.5</v>
      </c>
      <c r="H45" s="59">
        <f t="shared" si="1"/>
        <v>14.175000000000001</v>
      </c>
      <c r="I45" s="47" t="s">
        <v>117</v>
      </c>
      <c r="J45" s="47"/>
      <c r="K45" s="47"/>
      <c r="L45" s="47"/>
      <c r="M45" s="84" t="s">
        <v>82</v>
      </c>
      <c r="N45" s="84">
        <v>112050</v>
      </c>
      <c r="O45" s="85"/>
      <c r="Q45" s="58" t="s">
        <v>117</v>
      </c>
      <c r="R45" s="10"/>
      <c r="S45" s="10"/>
      <c r="T45" s="10"/>
    </row>
    <row r="46" spans="1:20" ht="47.25" customHeight="1" x14ac:dyDescent="0.25">
      <c r="A46" s="76" t="s">
        <v>133</v>
      </c>
      <c r="B46" s="77" t="s">
        <v>91</v>
      </c>
      <c r="C46" s="78" t="s">
        <v>19</v>
      </c>
      <c r="D46" s="79">
        <v>3</v>
      </c>
      <c r="E46" s="80">
        <v>4.5</v>
      </c>
      <c r="F46" s="81">
        <v>5</v>
      </c>
      <c r="G46" s="55">
        <f t="shared" si="0"/>
        <v>13.5</v>
      </c>
      <c r="H46" s="59">
        <f t="shared" si="1"/>
        <v>14.175000000000001</v>
      </c>
      <c r="I46" s="47" t="s">
        <v>119</v>
      </c>
      <c r="J46" s="47"/>
      <c r="K46" s="47"/>
      <c r="L46" s="47"/>
      <c r="M46" s="84" t="s">
        <v>82</v>
      </c>
      <c r="N46" s="84">
        <v>112060</v>
      </c>
      <c r="O46" s="85"/>
      <c r="Q46" s="58" t="s">
        <v>119</v>
      </c>
      <c r="R46" s="10"/>
      <c r="S46" s="10"/>
      <c r="T46" s="10"/>
    </row>
    <row r="47" spans="1:20" ht="56.25" customHeight="1" x14ac:dyDescent="0.25">
      <c r="A47" s="76" t="s">
        <v>134</v>
      </c>
      <c r="B47" s="77" t="s">
        <v>91</v>
      </c>
      <c r="C47" s="78" t="s">
        <v>19</v>
      </c>
      <c r="D47" s="79">
        <v>3</v>
      </c>
      <c r="E47" s="80">
        <v>4.5</v>
      </c>
      <c r="F47" s="81">
        <v>5</v>
      </c>
      <c r="G47" s="55">
        <f t="shared" si="0"/>
        <v>13.5</v>
      </c>
      <c r="H47" s="59">
        <f t="shared" si="1"/>
        <v>14.175000000000001</v>
      </c>
      <c r="I47" s="47" t="s">
        <v>121</v>
      </c>
      <c r="J47" s="47"/>
      <c r="K47" s="47"/>
      <c r="L47" s="47"/>
      <c r="M47" s="84" t="s">
        <v>82</v>
      </c>
      <c r="N47" s="84">
        <v>112070</v>
      </c>
      <c r="O47" s="85"/>
      <c r="Q47" s="58" t="s">
        <v>121</v>
      </c>
      <c r="R47" s="10"/>
      <c r="S47" s="10"/>
      <c r="T47" s="10"/>
    </row>
    <row r="48" spans="1:20" ht="53.25" customHeight="1" x14ac:dyDescent="0.25">
      <c r="A48" s="76" t="s">
        <v>135</v>
      </c>
      <c r="B48" s="77" t="s">
        <v>91</v>
      </c>
      <c r="C48" s="78" t="s">
        <v>19</v>
      </c>
      <c r="D48" s="79">
        <v>3</v>
      </c>
      <c r="E48" s="80">
        <v>4.5</v>
      </c>
      <c r="F48" s="81">
        <v>5</v>
      </c>
      <c r="G48" s="55">
        <f t="shared" si="0"/>
        <v>13.5</v>
      </c>
      <c r="H48" s="59">
        <f t="shared" si="1"/>
        <v>14.175000000000001</v>
      </c>
      <c r="I48" s="47" t="s">
        <v>123</v>
      </c>
      <c r="J48" s="47"/>
      <c r="K48" s="47"/>
      <c r="L48" s="47"/>
      <c r="M48" s="84" t="s">
        <v>82</v>
      </c>
      <c r="N48" s="84">
        <v>112075</v>
      </c>
      <c r="O48" s="85"/>
      <c r="Q48" s="58" t="s">
        <v>123</v>
      </c>
      <c r="R48" s="10"/>
      <c r="S48" s="10"/>
      <c r="T48" s="10"/>
    </row>
    <row r="49" spans="1:20" ht="57.75" customHeight="1" x14ac:dyDescent="0.25">
      <c r="A49" s="76" t="s">
        <v>136</v>
      </c>
      <c r="B49" s="77" t="s">
        <v>91</v>
      </c>
      <c r="C49" s="78" t="s">
        <v>19</v>
      </c>
      <c r="D49" s="79">
        <v>3</v>
      </c>
      <c r="E49" s="80">
        <v>4.5</v>
      </c>
      <c r="F49" s="81">
        <v>5</v>
      </c>
      <c r="G49" s="55">
        <f t="shared" si="0"/>
        <v>13.5</v>
      </c>
      <c r="H49" s="59">
        <f t="shared" si="1"/>
        <v>14.175000000000001</v>
      </c>
      <c r="I49" s="47" t="s">
        <v>125</v>
      </c>
      <c r="J49" s="47"/>
      <c r="K49" s="47"/>
      <c r="L49" s="47"/>
      <c r="M49" s="84" t="s">
        <v>82</v>
      </c>
      <c r="N49" s="84">
        <v>112080</v>
      </c>
      <c r="O49" s="85"/>
      <c r="Q49" s="58" t="s">
        <v>125</v>
      </c>
      <c r="R49" s="10"/>
      <c r="S49" s="10"/>
      <c r="T49" s="10"/>
    </row>
    <row r="50" spans="1:20" ht="50.25" customHeight="1" x14ac:dyDescent="0.25">
      <c r="A50" s="76" t="s">
        <v>137</v>
      </c>
      <c r="B50" s="77" t="s">
        <v>91</v>
      </c>
      <c r="C50" s="78" t="s">
        <v>19</v>
      </c>
      <c r="D50" s="79">
        <v>3</v>
      </c>
      <c r="E50" s="80">
        <v>4.5</v>
      </c>
      <c r="F50" s="81">
        <v>5</v>
      </c>
      <c r="G50" s="55">
        <f t="shared" si="0"/>
        <v>13.5</v>
      </c>
      <c r="H50" s="59">
        <f t="shared" si="1"/>
        <v>14.175000000000001</v>
      </c>
      <c r="I50" s="47" t="s">
        <v>127</v>
      </c>
      <c r="J50" s="47"/>
      <c r="K50" s="47"/>
      <c r="L50" s="47"/>
      <c r="M50" s="84" t="s">
        <v>82</v>
      </c>
      <c r="N50" s="84">
        <v>112085</v>
      </c>
      <c r="O50" s="85"/>
      <c r="Q50" s="58" t="s">
        <v>127</v>
      </c>
      <c r="R50" s="10"/>
      <c r="S50" s="10"/>
      <c r="T50" s="10"/>
    </row>
    <row r="51" spans="1:20" ht="57" customHeight="1" x14ac:dyDescent="0.25">
      <c r="A51" s="76" t="s">
        <v>138</v>
      </c>
      <c r="B51" s="77" t="s">
        <v>91</v>
      </c>
      <c r="C51" s="78" t="s">
        <v>19</v>
      </c>
      <c r="D51" s="79">
        <v>3</v>
      </c>
      <c r="E51" s="80">
        <v>4.5</v>
      </c>
      <c r="F51" s="81">
        <v>5</v>
      </c>
      <c r="G51" s="55">
        <f t="shared" si="0"/>
        <v>13.5</v>
      </c>
      <c r="H51" s="59">
        <f t="shared" si="1"/>
        <v>14.175000000000001</v>
      </c>
      <c r="I51" s="47" t="s">
        <v>129</v>
      </c>
      <c r="J51" s="47"/>
      <c r="K51" s="47"/>
      <c r="L51" s="47"/>
      <c r="M51" s="84" t="s">
        <v>82</v>
      </c>
      <c r="N51" s="84">
        <v>112090</v>
      </c>
      <c r="O51" s="85"/>
      <c r="Q51" s="58" t="s">
        <v>129</v>
      </c>
      <c r="R51" s="10"/>
      <c r="S51" s="10"/>
      <c r="T51" s="10"/>
    </row>
    <row r="52" spans="1:20" ht="29.25" customHeight="1" x14ac:dyDescent="0.25">
      <c r="A52" s="76" t="s">
        <v>139</v>
      </c>
      <c r="B52" s="77" t="s">
        <v>91</v>
      </c>
      <c r="C52" s="78" t="s">
        <v>19</v>
      </c>
      <c r="D52" s="79">
        <v>3</v>
      </c>
      <c r="E52" s="80">
        <v>4.5</v>
      </c>
      <c r="F52" s="81">
        <v>5</v>
      </c>
      <c r="G52" s="55">
        <f t="shared" si="0"/>
        <v>13.5</v>
      </c>
      <c r="H52" s="59">
        <f t="shared" si="1"/>
        <v>14.175000000000001</v>
      </c>
      <c r="I52" s="47" t="s">
        <v>131</v>
      </c>
      <c r="J52" s="47"/>
      <c r="K52" s="47"/>
      <c r="L52" s="47"/>
      <c r="M52" s="84" t="s">
        <v>82</v>
      </c>
      <c r="N52" s="84">
        <v>112095</v>
      </c>
      <c r="O52" s="85"/>
      <c r="Q52" s="58" t="s">
        <v>131</v>
      </c>
      <c r="R52" s="10"/>
      <c r="S52" s="10"/>
      <c r="T52" s="10"/>
    </row>
    <row r="53" spans="1:20" ht="29.25" customHeight="1" x14ac:dyDescent="0.25">
      <c r="A53" s="76" t="s">
        <v>140</v>
      </c>
      <c r="B53" s="88" t="s">
        <v>141</v>
      </c>
      <c r="C53" s="78" t="s">
        <v>19</v>
      </c>
      <c r="D53" s="79">
        <v>25</v>
      </c>
      <c r="E53" s="80">
        <v>3.5</v>
      </c>
      <c r="F53" s="81">
        <v>5</v>
      </c>
      <c r="G53" s="55">
        <f t="shared" si="0"/>
        <v>87.5</v>
      </c>
      <c r="H53" s="59">
        <f t="shared" si="1"/>
        <v>91.875</v>
      </c>
      <c r="I53" s="47" t="s">
        <v>142</v>
      </c>
      <c r="J53" s="47"/>
      <c r="K53" s="47"/>
      <c r="L53" s="47"/>
      <c r="M53" s="84" t="s">
        <v>82</v>
      </c>
      <c r="N53" s="84" t="s">
        <v>143</v>
      </c>
      <c r="O53" s="85"/>
      <c r="Q53" s="58" t="s">
        <v>142</v>
      </c>
      <c r="R53" s="10"/>
      <c r="S53" s="10"/>
      <c r="T53" s="10"/>
    </row>
    <row r="54" spans="1:20" ht="31.5" customHeight="1" x14ac:dyDescent="0.25">
      <c r="A54" s="76" t="s">
        <v>144</v>
      </c>
      <c r="B54" s="88" t="s">
        <v>141</v>
      </c>
      <c r="C54" s="78" t="s">
        <v>19</v>
      </c>
      <c r="D54" s="79">
        <v>30</v>
      </c>
      <c r="E54" s="80">
        <v>3.5</v>
      </c>
      <c r="F54" s="81">
        <v>5</v>
      </c>
      <c r="G54" s="55">
        <f t="shared" si="0"/>
        <v>105</v>
      </c>
      <c r="H54" s="59">
        <f t="shared" si="1"/>
        <v>110.25</v>
      </c>
      <c r="I54" s="47" t="s">
        <v>145</v>
      </c>
      <c r="J54" s="47"/>
      <c r="K54" s="47"/>
      <c r="L54" s="47"/>
      <c r="M54" s="84" t="s">
        <v>82</v>
      </c>
      <c r="N54" s="84" t="s">
        <v>146</v>
      </c>
      <c r="O54" s="85"/>
      <c r="Q54" s="58" t="s">
        <v>145</v>
      </c>
      <c r="R54" s="10"/>
      <c r="S54" s="10"/>
      <c r="T54" s="10"/>
    </row>
    <row r="55" spans="1:20" ht="32.25" customHeight="1" x14ac:dyDescent="0.25">
      <c r="A55" s="76" t="s">
        <v>147</v>
      </c>
      <c r="B55" s="88" t="s">
        <v>141</v>
      </c>
      <c r="C55" s="78" t="s">
        <v>19</v>
      </c>
      <c r="D55" s="79">
        <v>25</v>
      </c>
      <c r="E55" s="80">
        <v>3.5</v>
      </c>
      <c r="F55" s="81">
        <v>5</v>
      </c>
      <c r="G55" s="55">
        <f t="shared" si="0"/>
        <v>87.5</v>
      </c>
      <c r="H55" s="59">
        <f t="shared" si="1"/>
        <v>91.875</v>
      </c>
      <c r="I55" s="47" t="s">
        <v>148</v>
      </c>
      <c r="J55" s="47"/>
      <c r="K55" s="47"/>
      <c r="L55" s="47"/>
      <c r="M55" s="84" t="s">
        <v>82</v>
      </c>
      <c r="N55" s="84" t="s">
        <v>149</v>
      </c>
      <c r="O55" s="85"/>
      <c r="Q55" s="58" t="s">
        <v>148</v>
      </c>
      <c r="R55" s="10"/>
      <c r="S55" s="10"/>
      <c r="T55" s="10"/>
    </row>
    <row r="56" spans="1:20" ht="31.5" customHeight="1" x14ac:dyDescent="0.25">
      <c r="A56" s="76" t="s">
        <v>150</v>
      </c>
      <c r="B56" s="88" t="s">
        <v>141</v>
      </c>
      <c r="C56" s="78" t="s">
        <v>19</v>
      </c>
      <c r="D56" s="79">
        <v>10</v>
      </c>
      <c r="E56" s="80">
        <v>19</v>
      </c>
      <c r="F56" s="81">
        <v>5</v>
      </c>
      <c r="G56" s="55">
        <f t="shared" si="0"/>
        <v>190</v>
      </c>
      <c r="H56" s="59">
        <f t="shared" si="1"/>
        <v>199.5</v>
      </c>
      <c r="I56" s="47" t="s">
        <v>151</v>
      </c>
      <c r="J56" s="47"/>
      <c r="K56" s="47"/>
      <c r="L56" s="47"/>
      <c r="M56" s="84" t="s">
        <v>38</v>
      </c>
      <c r="N56" s="84" t="s">
        <v>152</v>
      </c>
      <c r="O56" s="85"/>
      <c r="Q56" s="58" t="s">
        <v>153</v>
      </c>
      <c r="R56" s="10"/>
      <c r="S56" s="10"/>
      <c r="T56" s="10"/>
    </row>
    <row r="57" spans="1:20" s="20" customFormat="1" ht="15.75" customHeight="1" x14ac:dyDescent="0.25">
      <c r="A57" s="89" t="s">
        <v>154</v>
      </c>
      <c r="B57" s="89"/>
      <c r="C57" s="89"/>
      <c r="D57" s="89"/>
      <c r="E57" s="89"/>
      <c r="F57" s="89"/>
      <c r="G57" s="70">
        <f>SUM(G11:G56)</f>
        <v>1889</v>
      </c>
      <c r="H57" s="67">
        <f>SUM(H11:H56)</f>
        <v>1983.4499999999985</v>
      </c>
      <c r="I57" s="37"/>
      <c r="J57" s="37"/>
      <c r="K57" s="37"/>
      <c r="L57" s="37"/>
      <c r="M57" s="29"/>
      <c r="N57" s="29"/>
      <c r="O57" s="19"/>
      <c r="P57" s="19"/>
      <c r="Q57" s="90"/>
      <c r="R57" s="19"/>
      <c r="S57" s="19"/>
      <c r="T57" s="19"/>
    </row>
    <row r="58" spans="1:20" s="94" customFormat="1" ht="15.75" customHeight="1" x14ac:dyDescent="0.25">
      <c r="A58" s="71" t="s">
        <v>155</v>
      </c>
      <c r="B58" s="91" t="s">
        <v>156</v>
      </c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2"/>
      <c r="N58" s="92"/>
      <c r="O58" s="93"/>
      <c r="P58" s="93"/>
      <c r="Q58" s="92"/>
      <c r="R58" s="93"/>
      <c r="S58" s="93"/>
      <c r="T58" s="93"/>
    </row>
    <row r="59" spans="1:20" ht="29.25" customHeight="1" x14ac:dyDescent="0.25">
      <c r="A59" s="76" t="s">
        <v>157</v>
      </c>
      <c r="B59" s="77" t="s">
        <v>158</v>
      </c>
      <c r="C59" s="78" t="s">
        <v>19</v>
      </c>
      <c r="D59" s="79">
        <v>5</v>
      </c>
      <c r="E59" s="95">
        <v>45</v>
      </c>
      <c r="F59" s="96">
        <v>21</v>
      </c>
      <c r="G59" s="55">
        <f t="shared" ref="G59:G65" si="2">D59*E59</f>
        <v>225</v>
      </c>
      <c r="H59" s="55">
        <f t="shared" ref="H59:H65" si="3">G59+G59*F59/100</f>
        <v>272.25</v>
      </c>
      <c r="I59" s="61" t="s">
        <v>159</v>
      </c>
      <c r="J59" s="61"/>
      <c r="K59" s="61"/>
      <c r="L59" s="61"/>
      <c r="M59" s="119" t="s">
        <v>38</v>
      </c>
      <c r="N59" s="92" t="s">
        <v>160</v>
      </c>
      <c r="O59" s="93"/>
      <c r="Q59" s="29" t="s">
        <v>159</v>
      </c>
      <c r="R59" s="10"/>
      <c r="S59" s="10"/>
      <c r="T59" s="10"/>
    </row>
    <row r="60" spans="1:20" ht="30" x14ac:dyDescent="0.25">
      <c r="A60" s="76" t="s">
        <v>161</v>
      </c>
      <c r="B60" s="77" t="s">
        <v>158</v>
      </c>
      <c r="C60" s="78" t="s">
        <v>19</v>
      </c>
      <c r="D60" s="79">
        <v>5</v>
      </c>
      <c r="E60" s="98">
        <v>45</v>
      </c>
      <c r="F60" s="99">
        <v>21</v>
      </c>
      <c r="G60" s="55">
        <f t="shared" si="2"/>
        <v>225</v>
      </c>
      <c r="H60" s="55">
        <f t="shared" si="3"/>
        <v>272.25</v>
      </c>
      <c r="I60" s="61" t="s">
        <v>162</v>
      </c>
      <c r="J60" s="61"/>
      <c r="K60" s="61"/>
      <c r="L60" s="61"/>
      <c r="M60" s="120" t="s">
        <v>38</v>
      </c>
      <c r="N60" s="92" t="s">
        <v>163</v>
      </c>
      <c r="O60" s="93"/>
      <c r="Q60" s="29" t="s">
        <v>162</v>
      </c>
      <c r="R60" s="10"/>
      <c r="S60" s="10"/>
      <c r="T60" s="10"/>
    </row>
    <row r="61" spans="1:20" ht="30" x14ac:dyDescent="0.25">
      <c r="A61" s="76" t="s">
        <v>164</v>
      </c>
      <c r="B61" s="77" t="s">
        <v>158</v>
      </c>
      <c r="C61" s="78" t="s">
        <v>19</v>
      </c>
      <c r="D61" s="79">
        <v>5</v>
      </c>
      <c r="E61" s="98">
        <v>45</v>
      </c>
      <c r="F61" s="99">
        <v>21</v>
      </c>
      <c r="G61" s="55">
        <f t="shared" si="2"/>
        <v>225</v>
      </c>
      <c r="H61" s="55">
        <f t="shared" si="3"/>
        <v>272.25</v>
      </c>
      <c r="I61" s="61" t="s">
        <v>165</v>
      </c>
      <c r="J61" s="61"/>
      <c r="K61" s="61"/>
      <c r="L61" s="61"/>
      <c r="M61" s="120" t="s">
        <v>38</v>
      </c>
      <c r="N61" s="92" t="s">
        <v>166</v>
      </c>
      <c r="O61" s="93"/>
      <c r="Q61" s="29" t="s">
        <v>165</v>
      </c>
      <c r="R61" s="10"/>
      <c r="S61" s="10"/>
      <c r="T61" s="10"/>
    </row>
    <row r="62" spans="1:20" s="107" customFormat="1" ht="30" x14ac:dyDescent="0.25">
      <c r="A62" s="76" t="s">
        <v>167</v>
      </c>
      <c r="B62" s="100" t="s">
        <v>158</v>
      </c>
      <c r="C62" s="101" t="s">
        <v>19</v>
      </c>
      <c r="D62" s="102">
        <v>5</v>
      </c>
      <c r="E62" s="103">
        <v>45</v>
      </c>
      <c r="F62" s="104">
        <v>21</v>
      </c>
      <c r="G62" s="55">
        <f t="shared" si="2"/>
        <v>225</v>
      </c>
      <c r="H62" s="55">
        <f t="shared" si="3"/>
        <v>272.25</v>
      </c>
      <c r="I62" s="105" t="s">
        <v>168</v>
      </c>
      <c r="J62" s="105"/>
      <c r="K62" s="105"/>
      <c r="L62" s="105"/>
      <c r="M62" s="119" t="s">
        <v>38</v>
      </c>
      <c r="N62" s="97" t="s">
        <v>169</v>
      </c>
      <c r="O62" s="106"/>
      <c r="P62" s="106"/>
      <c r="Q62" s="97" t="s">
        <v>168</v>
      </c>
      <c r="R62" s="106"/>
      <c r="S62" s="106"/>
      <c r="T62" s="106"/>
    </row>
    <row r="63" spans="1:20" s="107" customFormat="1" ht="30" x14ac:dyDescent="0.25">
      <c r="A63" s="76" t="s">
        <v>170</v>
      </c>
      <c r="B63" s="100" t="s">
        <v>158</v>
      </c>
      <c r="C63" s="101" t="s">
        <v>19</v>
      </c>
      <c r="D63" s="102">
        <v>5</v>
      </c>
      <c r="E63" s="103">
        <v>45</v>
      </c>
      <c r="F63" s="104">
        <v>21</v>
      </c>
      <c r="G63" s="55">
        <f t="shared" si="2"/>
        <v>225</v>
      </c>
      <c r="H63" s="55">
        <f t="shared" si="3"/>
        <v>272.25</v>
      </c>
      <c r="I63" s="105" t="s">
        <v>171</v>
      </c>
      <c r="J63" s="105"/>
      <c r="K63" s="105"/>
      <c r="L63" s="105"/>
      <c r="M63" s="119" t="s">
        <v>38</v>
      </c>
      <c r="N63" s="97" t="s">
        <v>172</v>
      </c>
      <c r="O63" s="106"/>
      <c r="P63" s="106"/>
      <c r="Q63" s="97" t="s">
        <v>171</v>
      </c>
      <c r="R63" s="106"/>
      <c r="S63" s="106"/>
      <c r="T63" s="106"/>
    </row>
    <row r="64" spans="1:20" s="107" customFormat="1" ht="30" x14ac:dyDescent="0.25">
      <c r="A64" s="76" t="s">
        <v>173</v>
      </c>
      <c r="B64" s="100" t="s">
        <v>158</v>
      </c>
      <c r="C64" s="101" t="s">
        <v>19</v>
      </c>
      <c r="D64" s="102">
        <v>5</v>
      </c>
      <c r="E64" s="103">
        <v>45</v>
      </c>
      <c r="F64" s="104">
        <v>21</v>
      </c>
      <c r="G64" s="55">
        <f t="shared" si="2"/>
        <v>225</v>
      </c>
      <c r="H64" s="55">
        <f t="shared" si="3"/>
        <v>272.25</v>
      </c>
      <c r="I64" s="105" t="s">
        <v>174</v>
      </c>
      <c r="J64" s="105"/>
      <c r="K64" s="105"/>
      <c r="L64" s="105"/>
      <c r="M64" s="119" t="s">
        <v>38</v>
      </c>
      <c r="N64" s="97" t="s">
        <v>175</v>
      </c>
      <c r="O64" s="106"/>
      <c r="P64" s="106"/>
      <c r="Q64" s="97" t="s">
        <v>174</v>
      </c>
      <c r="R64" s="106"/>
      <c r="S64" s="106"/>
      <c r="T64" s="106"/>
    </row>
    <row r="65" spans="1:20" ht="33" customHeight="1" x14ac:dyDescent="0.25">
      <c r="A65" s="76" t="s">
        <v>176</v>
      </c>
      <c r="B65" s="100" t="s">
        <v>158</v>
      </c>
      <c r="C65" s="101" t="s">
        <v>19</v>
      </c>
      <c r="D65" s="102">
        <v>5</v>
      </c>
      <c r="E65" s="103">
        <v>45</v>
      </c>
      <c r="F65" s="104">
        <v>21</v>
      </c>
      <c r="G65" s="55">
        <f t="shared" si="2"/>
        <v>225</v>
      </c>
      <c r="H65" s="55">
        <f t="shared" si="3"/>
        <v>272.25</v>
      </c>
      <c r="I65" s="105" t="s">
        <v>177</v>
      </c>
      <c r="J65" s="105"/>
      <c r="K65" s="105"/>
      <c r="L65" s="105"/>
      <c r="M65" s="119" t="s">
        <v>38</v>
      </c>
      <c r="N65" s="97" t="s">
        <v>178</v>
      </c>
      <c r="O65" s="106"/>
      <c r="Q65" s="29" t="s">
        <v>177</v>
      </c>
      <c r="R65" s="10"/>
      <c r="S65" s="10"/>
      <c r="T65" s="10"/>
    </row>
    <row r="66" spans="1:20" s="109" customFormat="1" ht="19.5" customHeight="1" x14ac:dyDescent="0.25">
      <c r="A66" s="89" t="s">
        <v>179</v>
      </c>
      <c r="B66" s="89"/>
      <c r="C66" s="89"/>
      <c r="D66" s="89"/>
      <c r="E66" s="89"/>
      <c r="F66" s="89"/>
      <c r="G66" s="69">
        <f>SUM(G59:G65)</f>
        <v>1575</v>
      </c>
      <c r="H66" s="66">
        <f>SUM(H59:H65)</f>
        <v>1905.75</v>
      </c>
      <c r="I66" s="37"/>
      <c r="J66" s="37"/>
      <c r="K66" s="37"/>
      <c r="L66" s="37"/>
      <c r="M66" s="29"/>
      <c r="N66" s="29"/>
      <c r="O66" s="108"/>
      <c r="P66" s="108"/>
      <c r="Q66" s="68"/>
      <c r="R66" s="108"/>
      <c r="S66" s="108"/>
      <c r="T66" s="108"/>
    </row>
    <row r="67" spans="1:20" ht="279" customHeight="1" x14ac:dyDescent="0.25">
      <c r="A67" s="114" t="s">
        <v>180</v>
      </c>
      <c r="B67" s="49" t="s">
        <v>181</v>
      </c>
      <c r="C67" s="34" t="s">
        <v>19</v>
      </c>
      <c r="D67" s="35">
        <v>30</v>
      </c>
      <c r="E67" s="115">
        <v>919</v>
      </c>
      <c r="F67" s="116">
        <v>5</v>
      </c>
      <c r="G67" s="64">
        <f>D67*E67</f>
        <v>27570</v>
      </c>
      <c r="H67" s="65">
        <f>G67+G67*F67/100</f>
        <v>28948.5</v>
      </c>
      <c r="I67" s="117" t="s">
        <v>182</v>
      </c>
      <c r="J67" s="117"/>
      <c r="K67" s="117"/>
      <c r="L67" s="117"/>
      <c r="M67" s="58" t="s">
        <v>183</v>
      </c>
      <c r="N67" s="29" t="s">
        <v>184</v>
      </c>
      <c r="Q67" s="58" t="s">
        <v>185</v>
      </c>
      <c r="R67" s="10"/>
      <c r="S67" s="10"/>
      <c r="T67" s="10"/>
    </row>
    <row r="68" spans="1:20" ht="32.25" customHeight="1" x14ac:dyDescent="0.25">
      <c r="A68" s="114" t="s">
        <v>186</v>
      </c>
      <c r="B68" s="110" t="s">
        <v>187</v>
      </c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1"/>
      <c r="N68" s="111"/>
      <c r="Q68" s="29"/>
      <c r="R68" s="10"/>
      <c r="S68" s="10"/>
      <c r="T68" s="10"/>
    </row>
    <row r="69" spans="1:20" ht="154.5" customHeight="1" x14ac:dyDescent="0.25">
      <c r="A69" s="112" t="s">
        <v>188</v>
      </c>
      <c r="B69" s="33" t="s">
        <v>189</v>
      </c>
      <c r="C69" s="31" t="s">
        <v>19</v>
      </c>
      <c r="D69" s="32">
        <v>180</v>
      </c>
      <c r="E69" s="57">
        <v>60</v>
      </c>
      <c r="F69" s="118">
        <v>5</v>
      </c>
      <c r="G69" s="54">
        <f>D69*E69</f>
        <v>10800</v>
      </c>
      <c r="H69" s="54">
        <f>G69+G69*F69/100</f>
        <v>11340</v>
      </c>
      <c r="I69" s="39" t="s">
        <v>190</v>
      </c>
      <c r="J69" s="39"/>
      <c r="K69" s="39"/>
      <c r="L69" s="39"/>
      <c r="M69" s="58" t="s">
        <v>38</v>
      </c>
      <c r="N69" s="29" t="s">
        <v>191</v>
      </c>
      <c r="Q69" s="58" t="s">
        <v>192</v>
      </c>
      <c r="R69" s="10"/>
      <c r="S69" s="10"/>
      <c r="T69" s="10"/>
    </row>
    <row r="70" spans="1:20" ht="331.5" customHeight="1" x14ac:dyDescent="0.25">
      <c r="A70" s="112" t="s">
        <v>193</v>
      </c>
      <c r="B70" s="33" t="s">
        <v>194</v>
      </c>
      <c r="C70" s="31" t="s">
        <v>19</v>
      </c>
      <c r="D70" s="32">
        <v>80</v>
      </c>
      <c r="E70" s="57">
        <v>145</v>
      </c>
      <c r="F70" s="118">
        <v>5</v>
      </c>
      <c r="G70" s="54">
        <f>D70*E70</f>
        <v>11600</v>
      </c>
      <c r="H70" s="54">
        <f>G70+G70*F70/100</f>
        <v>12180</v>
      </c>
      <c r="I70" s="47" t="s">
        <v>195</v>
      </c>
      <c r="J70" s="47"/>
      <c r="K70" s="47"/>
      <c r="L70" s="47"/>
      <c r="M70" s="29" t="s">
        <v>26</v>
      </c>
      <c r="N70" s="29" t="s">
        <v>196</v>
      </c>
      <c r="Q70" s="58" t="s">
        <v>197</v>
      </c>
      <c r="R70" s="10"/>
      <c r="S70" s="10"/>
      <c r="T70" s="10"/>
    </row>
    <row r="71" spans="1:20" ht="24.75" customHeight="1" x14ac:dyDescent="0.25">
      <c r="A71" s="113" t="s">
        <v>198</v>
      </c>
      <c r="B71" s="113"/>
      <c r="C71" s="113"/>
      <c r="D71" s="113"/>
      <c r="E71" s="113"/>
      <c r="F71" s="113"/>
      <c r="G71" s="65">
        <f>SUM(G69:G70)</f>
        <v>22400</v>
      </c>
      <c r="H71" s="66">
        <f>SUM(H69:H70)</f>
        <v>23520</v>
      </c>
      <c r="I71" s="56"/>
      <c r="J71" s="56"/>
      <c r="K71" s="56"/>
      <c r="L71" s="56"/>
      <c r="M71" s="29"/>
      <c r="N71" s="29"/>
      <c r="Q71" s="29"/>
      <c r="R71" s="10"/>
      <c r="S71" s="10"/>
      <c r="T71" s="10"/>
    </row>
  </sheetData>
  <mergeCells count="69">
    <mergeCell ref="I67:L67"/>
    <mergeCell ref="I69:L69"/>
    <mergeCell ref="I70:L70"/>
    <mergeCell ref="A71:F71"/>
    <mergeCell ref="I71:L71"/>
    <mergeCell ref="I62:L62"/>
    <mergeCell ref="I63:L63"/>
    <mergeCell ref="I64:L64"/>
    <mergeCell ref="I65:L65"/>
    <mergeCell ref="A66:F66"/>
    <mergeCell ref="I56:L56"/>
    <mergeCell ref="A57:F57"/>
    <mergeCell ref="B58:L58"/>
    <mergeCell ref="I59:L59"/>
    <mergeCell ref="I60:L60"/>
    <mergeCell ref="I61:L61"/>
    <mergeCell ref="I50:L50"/>
    <mergeCell ref="I51:L51"/>
    <mergeCell ref="I52:L52"/>
    <mergeCell ref="I53:L53"/>
    <mergeCell ref="I54:L54"/>
    <mergeCell ref="I55:L55"/>
    <mergeCell ref="I44:L44"/>
    <mergeCell ref="I45:L45"/>
    <mergeCell ref="I46:L46"/>
    <mergeCell ref="I47:L47"/>
    <mergeCell ref="I48:L48"/>
    <mergeCell ref="I49:L49"/>
    <mergeCell ref="I38:L38"/>
    <mergeCell ref="I39:L39"/>
    <mergeCell ref="I40:L40"/>
    <mergeCell ref="I41:L41"/>
    <mergeCell ref="I42:L42"/>
    <mergeCell ref="I43:L43"/>
    <mergeCell ref="I32:L32"/>
    <mergeCell ref="I33:L33"/>
    <mergeCell ref="I34:L34"/>
    <mergeCell ref="I35:L35"/>
    <mergeCell ref="I36:L36"/>
    <mergeCell ref="I37:L37"/>
    <mergeCell ref="I26:L26"/>
    <mergeCell ref="I27:L27"/>
    <mergeCell ref="I28:L28"/>
    <mergeCell ref="I29:L29"/>
    <mergeCell ref="I30:L30"/>
    <mergeCell ref="I31:L31"/>
    <mergeCell ref="I20:L20"/>
    <mergeCell ref="I21:L21"/>
    <mergeCell ref="I22:L22"/>
    <mergeCell ref="I23:L23"/>
    <mergeCell ref="I24:L24"/>
    <mergeCell ref="I25:L25"/>
    <mergeCell ref="I14:L14"/>
    <mergeCell ref="I15:L15"/>
    <mergeCell ref="I16:L16"/>
    <mergeCell ref="I17:L17"/>
    <mergeCell ref="I18:L18"/>
    <mergeCell ref="I19:L19"/>
    <mergeCell ref="I9:L9"/>
    <mergeCell ref="B10:L10"/>
    <mergeCell ref="I11:L11"/>
    <mergeCell ref="I12:L12"/>
    <mergeCell ref="I13:L13"/>
    <mergeCell ref="I8:L8"/>
    <mergeCell ref="A2:N2"/>
    <mergeCell ref="E3:I3"/>
    <mergeCell ref="A4:N4"/>
    <mergeCell ref="A5:K5"/>
    <mergeCell ref="A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Viesieji3</dc:creator>
  <cp:lastModifiedBy>Vaida Gaidamavičiūtė</cp:lastModifiedBy>
  <dcterms:created xsi:type="dcterms:W3CDTF">2015-06-05T18:17:20Z</dcterms:created>
  <dcterms:modified xsi:type="dcterms:W3CDTF">2024-12-03T13:36:48Z</dcterms:modified>
</cp:coreProperties>
</file>