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I\Septeka\"/>
    </mc:Choice>
  </mc:AlternateContent>
  <xr:revisionPtr revIDLastSave="0" documentId="13_ncr:1_{244E338F-09D5-4819-862B-4B3E5D05B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G17" i="1"/>
  <c r="H17" i="1" s="1"/>
  <c r="G16" i="1"/>
  <c r="H16" i="1" s="1"/>
  <c r="G14" i="1"/>
  <c r="H14" i="1" s="1"/>
  <c r="G11" i="1"/>
  <c r="H11" i="1" s="1"/>
  <c r="G10" i="1"/>
  <c r="G12" i="1" l="1"/>
  <c r="H10" i="1"/>
  <c r="H12" i="1" s="1"/>
</calcChain>
</file>

<file path=xl/sharedStrings.xml><?xml version="1.0" encoding="utf-8"?>
<sst xmlns="http://schemas.openxmlformats.org/spreadsheetml/2006/main" count="80" uniqueCount="52">
  <si>
    <t>CHIRURGINIŲ SIUVIMO REIKMENŲ, TVARSLIAVOS IR KITŲ MEDICININIŲ  PRIEMONIŲ TECHNINĖ SPECIFIKACIJA</t>
  </si>
  <si>
    <t>BESIREZORBUOJANTI SIUVIMO MEDŽIAGA</t>
  </si>
  <si>
    <t>Pavadinimas</t>
  </si>
  <si>
    <t>Mato vienetas</t>
  </si>
  <si>
    <t>Maksimalaus kiekio kaina EUR (be PVM)</t>
  </si>
  <si>
    <t>Maksimalaus kiekio kaina EUR (su PVM)</t>
  </si>
  <si>
    <t>Techniniai reikalavimai</t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</si>
  <si>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</si>
  <si>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t>vnt.</t>
  </si>
  <si>
    <t>20.</t>
  </si>
  <si>
    <t>Daugkartinio naudojimo linijinio siuvimo aparato siuvimo priemonės - siuvimo kasetės</t>
  </si>
  <si>
    <t xml:space="preserve">1. Siuvimo kasetė: sterili;
2. Siuvimo kasetė turi tikti daugkartinio naudojimo “F60“ arba analogiškiems linijiniams siuvimo aparatams;
3. Kasetės ilgis: 60 mm;
4. Kabutės: titaninės;
5. Kabučių skaičius kasetėje: 19 vnt.
</t>
  </si>
  <si>
    <t>FZ-60-D.</t>
  </si>
  <si>
    <t xml:space="preserve">1. Siuvimo kasetė: sterili;
2. Siuvimo kasetė tinka  daugkartinio naudojimo “F60“ linijiniams siuvimo aparatams;
3. Kasetės ilgis: 60 mm;
4. Kabutės: titaninės;
5. Kabučių skaičius kasetėje: 19 vnt.
</t>
  </si>
  <si>
    <t>75.</t>
  </si>
  <si>
    <t>Ypatingai aukštos kokybės nitinolinė styga - pravedėjas</t>
  </si>
  <si>
    <t>1. Kieta, nitinolinė, vienu lanksčiu vienu kietu galu, tiesi, juoda;
2. Hidrofiliniu padengimu ne mažiau kaip 75 cm ilgyje 0,035” x 150 cm (ne trumpesnė);
3. Vienkartinė, sterili;
4. Pateikti tai patvirtinančius dokumentus;
5. Paženklinta CE ženklu.</t>
  </si>
  <si>
    <t>SP Medical.</t>
  </si>
  <si>
    <t>HY-N-S-ST-035-D-150</t>
  </si>
  <si>
    <t>1. Kieta, nitinolinė, vienu lanksčiu vienu kietu galu, tiesi, juoda.
2. Hidrofiliniu padengimu daugiau nei 75 cm ilgyje 0,035” x 150 cm.
3. Vienkartinė, sterili.
4. Pateikti tai patvirtinančius dokumentus.
5. Paženklinta CE ženklu.</t>
  </si>
  <si>
    <t>86.</t>
  </si>
  <si>
    <t>Rinkinys gimdos tamponadai</t>
  </si>
  <si>
    <t>1. Rinkinys pogimdyviniam kraujavimui stabdyti;
2. Vienkartinis, sterilus. Susideda iš: balioninis kateteris – silikoninis, be latekso, baliono tūris 500 ml ir vienkartinis švirkštas – 60 ml.</t>
  </si>
  <si>
    <t>Utah Medical.</t>
  </si>
  <si>
    <t>BTC-100.</t>
  </si>
  <si>
    <t>1. Rinkinys pogimdyviniam kraujavimui stabdyti.
2. Vienkartinis, sterilus. Susideda iš: balioninis kateteris – silikoninis, be latekso, baliono tūris 500 ml ir vienkartinis švirkštas – 60 ml.</t>
  </si>
  <si>
    <t>99.</t>
  </si>
  <si>
    <t>Polipektominės šalto pjovimo kilpos endoskopijai</t>
  </si>
  <si>
    <t>1. Polipektominė kilpa, skirta tik šaltam diminutyvinių polipų šalinimui;                                                                                                 2. Kilpa išformuota patogesniam polipų užgriebimui;
3. Kilpos plotis ne daugiau 9 mm (± 1 mm);                                                                                                                                       4. Kilpos vielos diametras ne didesnis negu 0,30 mm;
5. Šarvo diametras 2,4 mm (± 0,5 mm);                                                                                                                                        6. Vienkartinio naudojimo, sterili.</t>
  </si>
  <si>
    <t>BP/ Fartley.</t>
  </si>
  <si>
    <t>MST-CS-24-03-10-230.</t>
  </si>
  <si>
    <t>1. Polipektominė kilpa, skirta tik šaltam diminutyvinių polipų šalinimui; 2. Kilpa išformuota patogesniam polipų užgriebimui;
3. Kilpos plotis 10 mm; 4. Kilpos vielos diametras 0,30 mm;
5. Šarvo diametras 2,4 mm; 6. Vienkartinio naudojimo, sterili.</t>
  </si>
  <si>
    <t>Maksimalus kiekis</t>
  </si>
  <si>
    <t>Vieneto kaina EUR (be PVM)</t>
  </si>
  <si>
    <t>PVM tarifas, %</t>
  </si>
  <si>
    <t>Prekės katalogo Nr.   (užpildo tiekėjas)</t>
  </si>
  <si>
    <t>Firminis pavadinimas (užpildo tiekėjas)</t>
  </si>
  <si>
    <t>Pirkimo dalies Nr.</t>
  </si>
  <si>
    <t>Endoskopinės siuvimo priemonės:</t>
  </si>
  <si>
    <t>18.</t>
  </si>
  <si>
    <t>18.1.</t>
  </si>
  <si>
    <t>Užsirakinančios hemostatinės kabutės</t>
  </si>
  <si>
    <t>1. Medžiaga: polimeras;
2. Storis: large / extra large;
3. Tinkantys: „Welfare“ klipatoriams arba analogiškiems.</t>
  </si>
  <si>
    <t>AXLY6.</t>
  </si>
  <si>
    <t>1. Medžiaga: polimeras;
2. Storis: large / extra large;
3. Tinkantys: „Welfare“ klipatoriams arba analogiškiems</t>
  </si>
  <si>
    <t>18.2.</t>
  </si>
  <si>
    <t>1. Medžiaga: polimeras;
2. Storis: large;
3. Tinkantys: „Welfare“ klipatoriams arba analogiškiems.</t>
  </si>
  <si>
    <t>ALP6.</t>
  </si>
  <si>
    <t>1. Medžiaga: polimeras;
2. Storis: large;
3. Tinkantys: „Welfare“ klipatoriams arba analogiškiems</t>
  </si>
  <si>
    <t>18 pirkimo dalis iš viso:</t>
  </si>
  <si>
    <t>Gamintojas (užpildo tiekėjas)</t>
  </si>
  <si>
    <t>Reikalavimai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</si>
</sst>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&quot;    &quot;;&quot;-&quot;#,##0.00&quot;    &quot;;&quot;-&quot;#&quot;    &quot;;@&quot; &quot;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 applyNumberFormat="0" applyBorder="0" applyProtection="0"/>
    <xf numFmtId="165" fontId="8" fillId="0" borderId="0" applyFont="0" applyBorder="0" applyProtection="0"/>
  </cellStyleXfs>
  <cellXfs count="89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0" fillId="3" borderId="2" xfId="0" applyFill="1" applyBorder="1" applyProtection="1">
      <protection locked="0"/>
    </xf>
    <xf numFmtId="0" fontId="1" fillId="3" borderId="2" xfId="0" applyFont="1" applyFill="1" applyBorder="1" applyAlignment="1">
      <alignment horizontal="center" vertical="top" wrapText="1"/>
    </xf>
    <xf numFmtId="3" fontId="5" fillId="3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3" fontId="5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164" fontId="0" fillId="0" borderId="2" xfId="0" applyNumberFormat="1" applyBorder="1" applyAlignment="1" applyProtection="1">
      <alignment horizontal="center" vertical="top"/>
      <protection locked="0"/>
    </xf>
    <xf numFmtId="4" fontId="5" fillId="0" borderId="2" xfId="0" applyNumberFormat="1" applyFont="1" applyBorder="1" applyAlignment="1">
      <alignment horizontal="center" vertical="top" wrapText="1"/>
    </xf>
    <xf numFmtId="4" fontId="5" fillId="3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" fontId="9" fillId="3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2" xfId="0" applyNumberFormat="1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left" vertical="top" wrapText="1"/>
    </xf>
    <xf numFmtId="164" fontId="9" fillId="3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2" xfId="0" applyNumberFormat="1" applyFont="1" applyBorder="1" applyAlignment="1" applyProtection="1">
      <alignment horizontal="right" vertical="top" wrapText="1"/>
      <protection locked="0"/>
    </xf>
    <xf numFmtId="4" fontId="1" fillId="0" borderId="2" xfId="0" applyNumberFormat="1" applyFont="1" applyBorder="1" applyAlignment="1" applyProtection="1">
      <alignment horizontal="right" vertical="top" wrapText="1"/>
      <protection locked="0"/>
    </xf>
    <xf numFmtId="4" fontId="5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left" vertical="top"/>
    </xf>
    <xf numFmtId="2" fontId="0" fillId="0" borderId="2" xfId="0" applyNumberFormat="1" applyBorder="1" applyAlignment="1" applyProtection="1">
      <alignment horizontal="center" vertical="top"/>
      <protection locked="0"/>
    </xf>
    <xf numFmtId="2" fontId="5" fillId="0" borderId="2" xfId="0" applyNumberFormat="1" applyFont="1" applyBorder="1" applyAlignment="1">
      <alignment horizontal="center" vertical="top"/>
    </xf>
    <xf numFmtId="0" fontId="9" fillId="0" borderId="3" xfId="0" applyFont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3" borderId="5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5" fillId="0" borderId="2" xfId="0" applyFont="1" applyBorder="1" applyAlignment="1">
      <alignment horizontal="right" vertical="top" wrapText="1"/>
    </xf>
    <xf numFmtId="0" fontId="0" fillId="0" borderId="2" xfId="0" applyBorder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 applyProtection="1">
      <alignment vertical="top" wrapText="1"/>
      <protection locked="0"/>
    </xf>
    <xf numFmtId="4" fontId="0" fillId="0" borderId="2" xfId="0" applyNumberFormat="1" applyBorder="1" applyAlignment="1" applyProtection="1">
      <alignment horizontal="center" vertical="top"/>
      <protection locked="0"/>
    </xf>
    <xf numFmtId="49" fontId="1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</cellXfs>
  <cellStyles count="3">
    <cellStyle name="Excel Built-in Comma" xfId="2" xr:uid="{B3DDF134-E144-4916-80C4-403489018397}"/>
    <cellStyle name="Įprastas" xfId="0" builtinId="0"/>
    <cellStyle name="Paprastas_Lapas1" xfId="1" xr:uid="{4909B2AA-A655-49F8-A8DB-C23030262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workbookViewId="0">
      <selection activeCell="B10" sqref="B10"/>
    </sheetView>
  </sheetViews>
  <sheetFormatPr defaultRowHeight="15" x14ac:dyDescent="0.25"/>
  <cols>
    <col min="1" max="1" width="8.7109375" style="33" customWidth="1"/>
    <col min="2" max="2" width="49.42578125" customWidth="1"/>
    <col min="3" max="3" width="10.140625" style="34" customWidth="1"/>
    <col min="4" max="4" width="14.42578125" customWidth="1"/>
    <col min="5" max="5" width="11.28515625" style="35" customWidth="1"/>
    <col min="6" max="6" width="7.140625" customWidth="1"/>
    <col min="7" max="7" width="13" style="36" customWidth="1"/>
    <col min="8" max="8" width="13" style="37" customWidth="1"/>
    <col min="9" max="9" width="59.42578125" customWidth="1"/>
    <col min="10" max="10" width="7.42578125" customWidth="1"/>
    <col min="11" max="11" width="11.28515625" customWidth="1"/>
    <col min="12" max="12" width="28.140625" customWidth="1"/>
    <col min="13" max="13" width="15" customWidth="1"/>
    <col min="14" max="14" width="17.5703125" customWidth="1"/>
    <col min="15" max="15" width="11.85546875" style="10" customWidth="1"/>
    <col min="16" max="16" width="9.5703125" style="10" customWidth="1"/>
    <col min="17" max="17" width="34.85546875" style="10" customWidth="1"/>
    <col min="18" max="1021" width="9.5703125" customWidth="1"/>
  </cols>
  <sheetData>
    <row r="1" spans="1:20" ht="15.75" customHeight="1" x14ac:dyDescent="0.25">
      <c r="A1"/>
      <c r="B1" s="1"/>
      <c r="C1" s="1"/>
      <c r="D1" s="2"/>
      <c r="E1" s="3"/>
      <c r="F1" s="4"/>
      <c r="G1" s="5"/>
      <c r="H1" s="6"/>
      <c r="I1" s="1"/>
      <c r="J1" s="1"/>
      <c r="K1" s="1"/>
      <c r="L1" s="1"/>
      <c r="M1" s="7"/>
      <c r="N1" s="7"/>
      <c r="O1" s="8"/>
      <c r="P1" s="9"/>
    </row>
    <row r="2" spans="1:20" ht="15.75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20" ht="15.75" x14ac:dyDescent="0.25">
      <c r="A3"/>
      <c r="C3"/>
      <c r="E3" s="60"/>
      <c r="F3" s="60"/>
      <c r="G3" s="60"/>
      <c r="H3" s="60"/>
      <c r="I3" s="60"/>
      <c r="M3" s="11"/>
      <c r="N3" s="11"/>
      <c r="O3" s="12"/>
      <c r="P3" s="12"/>
    </row>
    <row r="4" spans="1:20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20" s="17" customFormat="1" ht="18" customHeigh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13"/>
      <c r="M5" s="14"/>
      <c r="N5" s="14"/>
      <c r="O5" s="15"/>
      <c r="P5" s="15"/>
      <c r="Q5" s="16"/>
    </row>
    <row r="6" spans="1:20" ht="15" customHeight="1" x14ac:dyDescent="0.25">
      <c r="A6" s="62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8" spans="1:20" ht="141.75" x14ac:dyDescent="0.25">
      <c r="A8" s="72" t="s">
        <v>37</v>
      </c>
      <c r="B8" s="18" t="s">
        <v>2</v>
      </c>
      <c r="C8" s="18" t="s">
        <v>3</v>
      </c>
      <c r="D8" s="75" t="s">
        <v>32</v>
      </c>
      <c r="E8" s="76" t="s">
        <v>33</v>
      </c>
      <c r="F8" s="73" t="s">
        <v>34</v>
      </c>
      <c r="G8" s="19" t="s">
        <v>4</v>
      </c>
      <c r="H8" s="19" t="s">
        <v>5</v>
      </c>
      <c r="I8" s="78" t="s">
        <v>6</v>
      </c>
      <c r="J8" s="78"/>
      <c r="K8" s="63" t="s">
        <v>35</v>
      </c>
      <c r="L8" s="83" t="s">
        <v>36</v>
      </c>
      <c r="M8" s="51"/>
      <c r="N8" s="51"/>
      <c r="O8" s="51"/>
      <c r="P8" s="51"/>
      <c r="Q8" s="87" t="s">
        <v>7</v>
      </c>
    </row>
    <row r="9" spans="1:20" ht="15.75" x14ac:dyDescent="0.25">
      <c r="A9" s="31" t="s">
        <v>39</v>
      </c>
      <c r="B9" s="68" t="s">
        <v>38</v>
      </c>
      <c r="C9" s="68"/>
      <c r="D9" s="68"/>
      <c r="E9" s="68"/>
      <c r="F9" s="68"/>
      <c r="G9" s="68"/>
      <c r="H9" s="68"/>
      <c r="I9" s="68"/>
      <c r="J9" s="68"/>
      <c r="K9" s="69"/>
      <c r="L9" s="84"/>
      <c r="M9" s="51"/>
      <c r="N9" s="51"/>
      <c r="O9" s="51"/>
      <c r="P9" s="51"/>
      <c r="Q9" s="82"/>
    </row>
    <row r="10" spans="1:20" ht="60" x14ac:dyDescent="0.25">
      <c r="A10" s="71" t="s">
        <v>40</v>
      </c>
      <c r="B10" s="27" t="s">
        <v>41</v>
      </c>
      <c r="C10" s="24" t="s">
        <v>8</v>
      </c>
      <c r="D10" s="26">
        <v>3000</v>
      </c>
      <c r="E10" s="28">
        <v>1.4</v>
      </c>
      <c r="F10" s="70">
        <v>5</v>
      </c>
      <c r="G10" s="74">
        <f>D10*E10</f>
        <v>4200</v>
      </c>
      <c r="H10" s="74">
        <f>G10+G10*F10/100</f>
        <v>4410</v>
      </c>
      <c r="I10" s="57" t="s">
        <v>42</v>
      </c>
      <c r="J10" s="57"/>
      <c r="K10" s="77" t="s">
        <v>43</v>
      </c>
      <c r="L10" s="85"/>
      <c r="M10" s="51"/>
      <c r="N10" s="53"/>
      <c r="O10" s="51"/>
      <c r="P10" s="51"/>
      <c r="Q10" s="50" t="s">
        <v>44</v>
      </c>
    </row>
    <row r="11" spans="1:20" ht="60" x14ac:dyDescent="0.25">
      <c r="A11" s="71" t="s">
        <v>45</v>
      </c>
      <c r="B11" s="27" t="s">
        <v>41</v>
      </c>
      <c r="C11" s="24" t="s">
        <v>8</v>
      </c>
      <c r="D11" s="26">
        <v>3000</v>
      </c>
      <c r="E11" s="28">
        <v>1.4</v>
      </c>
      <c r="F11" s="70">
        <v>5</v>
      </c>
      <c r="G11" s="74">
        <f>D11*E11</f>
        <v>4200</v>
      </c>
      <c r="H11" s="74">
        <f>G11+G11*F11/100</f>
        <v>4410</v>
      </c>
      <c r="I11" s="57" t="s">
        <v>46</v>
      </c>
      <c r="J11" s="57"/>
      <c r="K11" s="77" t="s">
        <v>47</v>
      </c>
      <c r="L11" s="85"/>
      <c r="M11" s="51"/>
      <c r="N11" s="51"/>
      <c r="O11" s="51"/>
      <c r="P11" s="51"/>
      <c r="Q11" s="50" t="s">
        <v>48</v>
      </c>
    </row>
    <row r="12" spans="1:20" x14ac:dyDescent="0.25">
      <c r="A12" s="66" t="s">
        <v>49</v>
      </c>
      <c r="B12" s="66"/>
      <c r="C12" s="66"/>
      <c r="D12" s="66"/>
      <c r="E12" s="66"/>
      <c r="F12" s="66"/>
      <c r="G12" s="29">
        <f>SUM(G10:G11)</f>
        <v>8400</v>
      </c>
      <c r="H12" s="30">
        <f>SUM(H10:H11)</f>
        <v>8820</v>
      </c>
      <c r="I12" s="67"/>
      <c r="J12" s="67"/>
      <c r="K12" s="64"/>
      <c r="L12" s="65"/>
      <c r="M12" s="51"/>
      <c r="N12" s="51"/>
      <c r="O12" s="51"/>
      <c r="P12" s="51"/>
      <c r="Q12" s="82"/>
    </row>
    <row r="13" spans="1:20" ht="141.75" x14ac:dyDescent="0.25">
      <c r="A13" s="72" t="s">
        <v>37</v>
      </c>
      <c r="B13" s="18" t="s">
        <v>2</v>
      </c>
      <c r="C13" s="18" t="s">
        <v>3</v>
      </c>
      <c r="D13" s="75" t="s">
        <v>32</v>
      </c>
      <c r="E13" s="79" t="s">
        <v>33</v>
      </c>
      <c r="F13" s="80" t="s">
        <v>34</v>
      </c>
      <c r="G13" s="19" t="s">
        <v>4</v>
      </c>
      <c r="H13" s="19" t="s">
        <v>5</v>
      </c>
      <c r="I13" s="78" t="s">
        <v>6</v>
      </c>
      <c r="J13" s="78"/>
      <c r="K13" s="63" t="s">
        <v>35</v>
      </c>
      <c r="L13" s="83" t="s">
        <v>36</v>
      </c>
      <c r="M13" s="51"/>
      <c r="N13" s="51"/>
      <c r="O13" s="51"/>
      <c r="P13" s="51"/>
      <c r="Q13" s="87" t="s">
        <v>7</v>
      </c>
    </row>
    <row r="14" spans="1:20" ht="120" x14ac:dyDescent="0.25">
      <c r="A14" s="40" t="s">
        <v>9</v>
      </c>
      <c r="B14" s="25" t="s">
        <v>10</v>
      </c>
      <c r="C14" s="22" t="s">
        <v>8</v>
      </c>
      <c r="D14" s="23">
        <v>160</v>
      </c>
      <c r="E14" s="41">
        <v>44</v>
      </c>
      <c r="F14" s="32">
        <v>5</v>
      </c>
      <c r="G14" s="30">
        <f>D14*E14</f>
        <v>7040</v>
      </c>
      <c r="H14" s="30">
        <f>G14+G14*F14/100</f>
        <v>7392</v>
      </c>
      <c r="I14" s="55" t="s">
        <v>11</v>
      </c>
      <c r="J14" s="55"/>
      <c r="K14" s="21" t="s">
        <v>12</v>
      </c>
      <c r="L14" s="49"/>
      <c r="M14" s="51"/>
      <c r="N14" s="52"/>
      <c r="O14" s="52"/>
      <c r="P14" s="52"/>
      <c r="Q14" s="50" t="s">
        <v>13</v>
      </c>
    </row>
    <row r="15" spans="1:20" ht="141.75" x14ac:dyDescent="0.25">
      <c r="A15" s="18" t="s">
        <v>37</v>
      </c>
      <c r="B15" s="18" t="s">
        <v>2</v>
      </c>
      <c r="C15" s="18" t="s">
        <v>3</v>
      </c>
      <c r="D15" s="75" t="s">
        <v>32</v>
      </c>
      <c r="E15" s="79" t="s">
        <v>33</v>
      </c>
      <c r="F15" s="80" t="s">
        <v>34</v>
      </c>
      <c r="G15" s="19" t="s">
        <v>4</v>
      </c>
      <c r="H15" s="19" t="s">
        <v>5</v>
      </c>
      <c r="I15" s="81" t="s">
        <v>51</v>
      </c>
      <c r="J15" s="81"/>
      <c r="K15" s="81"/>
      <c r="L15" s="86"/>
      <c r="M15" s="88" t="s">
        <v>50</v>
      </c>
      <c r="N15" s="88" t="s">
        <v>35</v>
      </c>
      <c r="O15" s="88"/>
      <c r="P15" s="88"/>
      <c r="Q15" s="87" t="s">
        <v>7</v>
      </c>
      <c r="R15" s="10"/>
      <c r="S15" s="10"/>
      <c r="T15" s="10"/>
    </row>
    <row r="16" spans="1:20" ht="120" x14ac:dyDescent="0.25">
      <c r="A16" s="31" t="s">
        <v>14</v>
      </c>
      <c r="B16" s="20" t="s">
        <v>15</v>
      </c>
      <c r="C16" s="24" t="s">
        <v>8</v>
      </c>
      <c r="D16" s="26">
        <v>100</v>
      </c>
      <c r="E16" s="42">
        <v>21</v>
      </c>
      <c r="F16" s="43">
        <v>5</v>
      </c>
      <c r="G16" s="29">
        <f>D16*E16</f>
        <v>2100</v>
      </c>
      <c r="H16" s="30">
        <f>G16+G16*F16/100</f>
        <v>2205</v>
      </c>
      <c r="I16" s="57" t="s">
        <v>16</v>
      </c>
      <c r="J16" s="57"/>
      <c r="K16" s="57"/>
      <c r="L16" s="58"/>
      <c r="M16" s="53" t="s">
        <v>17</v>
      </c>
      <c r="N16" s="54" t="s">
        <v>18</v>
      </c>
      <c r="O16" s="51"/>
      <c r="P16" s="51"/>
      <c r="Q16" s="50" t="s">
        <v>19</v>
      </c>
      <c r="R16" s="10"/>
      <c r="S16" s="10"/>
      <c r="T16" s="10"/>
    </row>
    <row r="17" spans="1:20" ht="90" x14ac:dyDescent="0.25">
      <c r="A17" s="31" t="s">
        <v>20</v>
      </c>
      <c r="B17" s="20" t="s">
        <v>21</v>
      </c>
      <c r="C17" s="24" t="s">
        <v>8</v>
      </c>
      <c r="D17" s="26">
        <v>2</v>
      </c>
      <c r="E17" s="38">
        <v>192</v>
      </c>
      <c r="F17" s="44">
        <v>5</v>
      </c>
      <c r="G17" s="29">
        <f>D17*E17</f>
        <v>384</v>
      </c>
      <c r="H17" s="30">
        <f>G17+G17*F17/100</f>
        <v>403.2</v>
      </c>
      <c r="I17" s="57" t="s">
        <v>22</v>
      </c>
      <c r="J17" s="57"/>
      <c r="K17" s="57"/>
      <c r="L17" s="58"/>
      <c r="M17" s="53" t="s">
        <v>23</v>
      </c>
      <c r="N17" s="54" t="s">
        <v>24</v>
      </c>
      <c r="O17" s="51"/>
      <c r="P17" s="51"/>
      <c r="Q17" s="50" t="s">
        <v>25</v>
      </c>
      <c r="R17" s="10"/>
      <c r="S17" s="10"/>
      <c r="T17" s="10"/>
    </row>
    <row r="18" spans="1:20" ht="120" x14ac:dyDescent="0.25">
      <c r="A18" s="46" t="s">
        <v>26</v>
      </c>
      <c r="B18" s="27" t="s">
        <v>27</v>
      </c>
      <c r="C18" s="45" t="s">
        <v>8</v>
      </c>
      <c r="D18" s="39">
        <v>350</v>
      </c>
      <c r="E18" s="28">
        <v>13.8</v>
      </c>
      <c r="F18" s="47">
        <v>5</v>
      </c>
      <c r="G18" s="48">
        <f>D18*E18</f>
        <v>4830</v>
      </c>
      <c r="H18" s="48">
        <f>G18+G18*F18/100</f>
        <v>5071.5</v>
      </c>
      <c r="I18" s="55" t="s">
        <v>28</v>
      </c>
      <c r="J18" s="55"/>
      <c r="K18" s="55"/>
      <c r="L18" s="56"/>
      <c r="M18" s="51" t="s">
        <v>29</v>
      </c>
      <c r="N18" s="51" t="s">
        <v>30</v>
      </c>
      <c r="O18" s="51"/>
      <c r="P18" s="51"/>
      <c r="Q18" s="50" t="s">
        <v>31</v>
      </c>
      <c r="R18" s="10"/>
      <c r="S18" s="10"/>
      <c r="T18" s="10"/>
    </row>
  </sheetData>
  <mergeCells count="15">
    <mergeCell ref="I18:L18"/>
    <mergeCell ref="I17:L17"/>
    <mergeCell ref="I15:L15"/>
    <mergeCell ref="I16:L16"/>
    <mergeCell ref="I14:J14"/>
    <mergeCell ref="I10:J10"/>
    <mergeCell ref="I11:J11"/>
    <mergeCell ref="A12:F12"/>
    <mergeCell ref="I13:J13"/>
    <mergeCell ref="I8:J8"/>
    <mergeCell ref="A2:N2"/>
    <mergeCell ref="E3:I3"/>
    <mergeCell ref="A4:N4"/>
    <mergeCell ref="A5:K5"/>
    <mergeCell ref="A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2024-12-12T11:32:41Z</dcterms:modified>
</cp:coreProperties>
</file>