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Skirgesa\"/>
    </mc:Choice>
  </mc:AlternateContent>
  <xr:revisionPtr revIDLastSave="0" documentId="13_ncr:1_{BD7F8A0B-86D3-4B13-8900-FE7DF94C10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-134_pirkimo_dalys" sheetId="1" r:id="rId1"/>
  </sheets>
  <calcPr calcId="181029" fullPrecision="0"/>
</workbook>
</file>

<file path=xl/calcChain.xml><?xml version="1.0" encoding="utf-8"?>
<calcChain xmlns="http://schemas.openxmlformats.org/spreadsheetml/2006/main">
  <c r="G76" i="1" l="1"/>
  <c r="H76" i="1" s="1"/>
  <c r="G132" i="1" l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4" i="1"/>
  <c r="H124" i="1" s="1"/>
  <c r="G123" i="1"/>
  <c r="H123" i="1" s="1"/>
  <c r="G121" i="1"/>
  <c r="H121" i="1" s="1"/>
  <c r="G119" i="1"/>
  <c r="H119" i="1" s="1"/>
  <c r="G118" i="1"/>
  <c r="H118" i="1" s="1"/>
  <c r="G117" i="1"/>
  <c r="H117" i="1" s="1"/>
  <c r="G116" i="1"/>
  <c r="H116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6" i="1"/>
  <c r="H106" i="1" s="1"/>
  <c r="G105" i="1"/>
  <c r="H105" i="1" s="1"/>
  <c r="G103" i="1"/>
  <c r="H103" i="1" s="1"/>
  <c r="G102" i="1"/>
  <c r="G100" i="1"/>
  <c r="H100" i="1" s="1"/>
  <c r="G99" i="1"/>
  <c r="H99" i="1" s="1"/>
  <c r="G98" i="1"/>
  <c r="H98" i="1" s="1"/>
  <c r="G96" i="1"/>
  <c r="H96" i="1" s="1"/>
  <c r="G95" i="1"/>
  <c r="G92" i="1"/>
  <c r="H92" i="1" s="1"/>
  <c r="G91" i="1"/>
  <c r="H91" i="1" s="1"/>
  <c r="G90" i="1"/>
  <c r="H90" i="1" s="1"/>
  <c r="G89" i="1"/>
  <c r="H89" i="1" s="1"/>
  <c r="G88" i="1"/>
  <c r="H88" i="1" s="1"/>
  <c r="G85" i="1"/>
  <c r="H85" i="1" s="1"/>
  <c r="G84" i="1"/>
  <c r="G81" i="1"/>
  <c r="H81" i="1" s="1"/>
  <c r="G80" i="1"/>
  <c r="H80" i="1" s="1"/>
  <c r="G79" i="1"/>
  <c r="H79" i="1" s="1"/>
  <c r="G77" i="1"/>
  <c r="H77" i="1" s="1"/>
  <c r="G75" i="1"/>
  <c r="H75" i="1" s="1"/>
  <c r="G74" i="1"/>
  <c r="H74" i="1" s="1"/>
  <c r="G73" i="1"/>
  <c r="H73" i="1" s="1"/>
  <c r="G71" i="1"/>
  <c r="H71" i="1" s="1"/>
  <c r="G70" i="1"/>
  <c r="H70" i="1" s="1"/>
  <c r="G68" i="1"/>
  <c r="H68" i="1" s="1"/>
  <c r="G67" i="1"/>
  <c r="H67" i="1" s="1"/>
  <c r="G66" i="1"/>
  <c r="H66" i="1" s="1"/>
  <c r="G65" i="1"/>
  <c r="H65" i="1" s="1"/>
  <c r="G63" i="1"/>
  <c r="H63" i="1" s="1"/>
  <c r="G61" i="1"/>
  <c r="H61" i="1" s="1"/>
  <c r="G60" i="1"/>
  <c r="H60" i="1" s="1"/>
  <c r="G56" i="1"/>
  <c r="H56" i="1" s="1"/>
  <c r="G55" i="1"/>
  <c r="H55" i="1" s="1"/>
  <c r="G53" i="1"/>
  <c r="H53" i="1" s="1"/>
  <c r="G52" i="1"/>
  <c r="H52" i="1" s="1"/>
  <c r="G46" i="1"/>
  <c r="H46" i="1" s="1"/>
  <c r="G45" i="1"/>
  <c r="H45" i="1" s="1"/>
  <c r="G44" i="1"/>
  <c r="H44" i="1" s="1"/>
  <c r="G43" i="1"/>
  <c r="H43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5" i="1"/>
  <c r="H25" i="1" s="1"/>
  <c r="G24" i="1"/>
  <c r="H24" i="1" s="1"/>
  <c r="G23" i="1"/>
  <c r="H23" i="1" s="1"/>
  <c r="G22" i="1"/>
  <c r="H22" i="1" s="1"/>
  <c r="G21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/>
  <c r="H8" i="1" s="1"/>
  <c r="G97" i="1" l="1"/>
  <c r="H82" i="1"/>
  <c r="H95" i="1"/>
  <c r="H97" i="1" s="1"/>
  <c r="G19" i="1"/>
  <c r="G86" i="1"/>
  <c r="G104" i="1"/>
  <c r="H133" i="1"/>
  <c r="G26" i="1"/>
  <c r="H84" i="1"/>
  <c r="H86" i="1" s="1"/>
  <c r="H102" i="1"/>
  <c r="H104" i="1" s="1"/>
  <c r="H125" i="1"/>
  <c r="H40" i="1"/>
  <c r="H47" i="1"/>
  <c r="G93" i="1"/>
  <c r="G120" i="1"/>
  <c r="H57" i="1"/>
  <c r="H72" i="1"/>
  <c r="H10" i="1"/>
  <c r="H19" i="1" s="1"/>
  <c r="H21" i="1"/>
  <c r="H26" i="1" s="1"/>
  <c r="H93" i="1"/>
  <c r="H62" i="1"/>
  <c r="G40" i="1"/>
  <c r="G47" i="1"/>
  <c r="G57" i="1"/>
  <c r="G62" i="1"/>
  <c r="G72" i="1"/>
  <c r="G82" i="1"/>
  <c r="H120" i="1"/>
  <c r="G125" i="1"/>
  <c r="G133" i="1"/>
</calcChain>
</file>

<file path=xl/sharedStrings.xml><?xml version="1.0" encoding="utf-8"?>
<sst xmlns="http://schemas.openxmlformats.org/spreadsheetml/2006/main" count="775" uniqueCount="468">
  <si>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</si>
  <si>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</si>
  <si>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</si>
  <si>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</si>
  <si>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</si>
  <si>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</si>
  <si>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</si>
  <si>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</si>
  <si>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</si>
  <si>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</si>
  <si>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</si>
  <si>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</si>
  <si>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</si>
  <si>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</si>
  <si>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</si>
  <si>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</si>
  <si>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t>vnt.</t>
  </si>
  <si>
    <t>1/2</t>
  </si>
  <si>
    <t>apvali</t>
  </si>
  <si>
    <t>2/0</t>
  </si>
  <si>
    <t>26 ±2</t>
  </si>
  <si>
    <t>3/0</t>
  </si>
  <si>
    <t>37 ±2</t>
  </si>
  <si>
    <t>4/0</t>
  </si>
  <si>
    <t>Polifilamentinė sintetinė, vidutinės rezorbcijos siuvimo medžiaga</t>
  </si>
  <si>
    <t>48 ±2</t>
  </si>
  <si>
    <t>30 ±2</t>
  </si>
  <si>
    <t>3/8</t>
  </si>
  <si>
    <t>pakuotė    (2 vnt.)</t>
  </si>
  <si>
    <t>5/0</t>
  </si>
  <si>
    <t>2.</t>
  </si>
  <si>
    <t>1. Pinta;
2. Vidutinės rezorbcijos;
3. Siuvimo medžiagą sudaro poliglikolio rūgštis.</t>
  </si>
  <si>
    <t>76 ±2</t>
  </si>
  <si>
    <t>apvali, sustiprin-ta</t>
  </si>
  <si>
    <t>4.</t>
  </si>
  <si>
    <t>Ilgai besirezorbuojantys chirurginiai siūlai:</t>
  </si>
  <si>
    <t>4.1.</t>
  </si>
  <si>
    <t>Ilgai besirezorbuojantys chirurginiai siūlai</t>
  </si>
  <si>
    <t>1. Ilgai besirezorbuojantis;
2. Monofilamentinis;
3. Sintetinis polidioksanonas;
4. Kilpa.</t>
  </si>
  <si>
    <t>4.2.</t>
  </si>
  <si>
    <t>65 ±2</t>
  </si>
  <si>
    <t>4.3.</t>
  </si>
  <si>
    <t>4.4.</t>
  </si>
  <si>
    <t>1. Ilgai besirezorbuojantis;
2. Monofilamentinis;
3. Sintetinis polidioksanonas.</t>
  </si>
  <si>
    <t>4.5.</t>
  </si>
  <si>
    <t>4.6.</t>
  </si>
  <si>
    <t>20 ±1</t>
  </si>
  <si>
    <t>4.7.</t>
  </si>
  <si>
    <t>4.8.</t>
  </si>
  <si>
    <t>2x1/2</t>
  </si>
  <si>
    <t>4.9.</t>
  </si>
  <si>
    <t>4 pirkimo dalis iš viso:</t>
  </si>
  <si>
    <t>6.</t>
  </si>
  <si>
    <t>Nesirezorbuojanti siuvimo medžiaga:</t>
  </si>
  <si>
    <t>6.1.</t>
  </si>
  <si>
    <t>Nesirezorbuojanti siuvimo medžiaga</t>
  </si>
  <si>
    <t>1. Monofilamentinis poliamido pluoštas.</t>
  </si>
  <si>
    <t>39 ±2</t>
  </si>
  <si>
    <t>pjaunama</t>
  </si>
  <si>
    <t>6.2.</t>
  </si>
  <si>
    <t>6.3.</t>
  </si>
  <si>
    <t>19 ±1</t>
  </si>
  <si>
    <t>6.4.</t>
  </si>
  <si>
    <t>6.5.</t>
  </si>
  <si>
    <t>6 pirkimo dalis iš viso:</t>
  </si>
  <si>
    <t>7.</t>
  </si>
  <si>
    <t>7.1.</t>
  </si>
  <si>
    <t>1. Polifilamentinis poliesteris su polibutilato arba silikono apvalkalu.</t>
  </si>
  <si>
    <t>37 ±1</t>
  </si>
  <si>
    <t>7.2.</t>
  </si>
  <si>
    <t>30-40</t>
  </si>
  <si>
    <t>7.3.</t>
  </si>
  <si>
    <t>7.4.</t>
  </si>
  <si>
    <t>7.5.</t>
  </si>
  <si>
    <t>7.6.</t>
  </si>
  <si>
    <t>7.7.</t>
  </si>
  <si>
    <t>7.8.</t>
  </si>
  <si>
    <t>16 ±1</t>
  </si>
  <si>
    <t>7.9.</t>
  </si>
  <si>
    <t>7.10.</t>
  </si>
  <si>
    <t>7.11.</t>
  </si>
  <si>
    <t>7.12.</t>
  </si>
  <si>
    <t>46 ±2</t>
  </si>
  <si>
    <t>7 pirkimo dalis iš viso:</t>
  </si>
  <si>
    <t>vnt</t>
  </si>
  <si>
    <t>Maksimalus kiekis</t>
  </si>
  <si>
    <t>Vieneto kaina EUR (be PVM)</t>
  </si>
  <si>
    <t>PVM tarifas, %</t>
  </si>
  <si>
    <t>Dydis cm</t>
  </si>
  <si>
    <t>Prekės katalogo Nr.   (užpildo tiekėjas)</t>
  </si>
  <si>
    <t>Firminis pavadinimas (užpildo tiekėjas)</t>
  </si>
  <si>
    <t>11.</t>
  </si>
  <si>
    <t>Polipropileno tinkleliai:</t>
  </si>
  <si>
    <t>11.1.</t>
  </si>
  <si>
    <t>Polipropileno tinkleliai</t>
  </si>
  <si>
    <t>11 x 6</t>
  </si>
  <si>
    <t>11.2.</t>
  </si>
  <si>
    <t>15 x 10</t>
  </si>
  <si>
    <t>11.3.</t>
  </si>
  <si>
    <t>30 x 30</t>
  </si>
  <si>
    <t>11.4.</t>
  </si>
  <si>
    <t>30 x 15</t>
  </si>
  <si>
    <t>11 dalis iš viso:</t>
  </si>
  <si>
    <t>Pirkimo dalies Nr.</t>
  </si>
  <si>
    <t>Endoskopinės siuvimo priemonės:</t>
  </si>
  <si>
    <t>16.</t>
  </si>
  <si>
    <t>16.1.</t>
  </si>
  <si>
    <t>ENDOLOOP LIGATURE</t>
  </si>
  <si>
    <t>1. Sterili;
2. Rezorbuojama;
3. Su plastmasiniu pravedėju;
4. Sudaro: glikolidas - 90%, laktidas - 10%.</t>
  </si>
  <si>
    <t>16.2.</t>
  </si>
  <si>
    <t>16 pirkimo dalis iš viso:</t>
  </si>
  <si>
    <t>17.</t>
  </si>
  <si>
    <t>Kilpos endosk.operacijoms</t>
  </si>
  <si>
    <t>1. Sterili;
2. Nesirezorbuojama;
3. Kilpa;
4. Iš poliamido.</t>
  </si>
  <si>
    <t>25.</t>
  </si>
  <si>
    <t>Spinalinės adatos vaikams 22G</t>
  </si>
  <si>
    <t>1. Dydis: 0,7 x 40 ± 2 mm;
2.Atitikimas sterilumo, hermetiškumo, netoksiškumo, nepirogeniškumo reikalavmams.
3. Paženklinta CE ženklu.</t>
  </si>
  <si>
    <t>29.</t>
  </si>
  <si>
    <t>Pediatrinė kaulinė adata skysčių infuzijai 18Ga</t>
  </si>
  <si>
    <t>1. Paženklinta CE ženklu;                                                                                                                                                  2. Ilgis 3-5 cm.</t>
  </si>
  <si>
    <t>32.</t>
  </si>
  <si>
    <t>Rinkinys laikinai širdies stimuliacijai</t>
  </si>
  <si>
    <t>33.</t>
  </si>
  <si>
    <t>Biopsinės vienkartinės adatos, tinkančios Pajunk Deltacut daugkartinio naudojimo šaudyklei:</t>
  </si>
  <si>
    <t>33.1.</t>
  </si>
  <si>
    <t>Biopsinės vienkartinės adatos 18 G</t>
  </si>
  <si>
    <t>1. Sterilios;
2. Skirtos automatinei biopsijai;
3. Tinka Pajunk Deltacut daugkartinio naudojimo šaudyklei;
4. Ilgis: ne mažiau 20 cm;
5. Atitikimas sterilumo, hermetiškumo, netoksiškumo, nepirogeniškumo reikalavimams;
6. Paženklinta CE ženklu.</t>
  </si>
  <si>
    <t>33.2.</t>
  </si>
  <si>
    <t>1. Sterilios;
2. Skirtos automatinei biopsijai;
3. Tinka Pajunk Deltacut daugkartinio naudojimo šaudyklei;
4. Ilgis: 10 cm ± 1cm;
5. Atitikimas sterilumo, hermetiškumo, netoksiškumo, nepirogeniškumo reikalavimams;
6. Paženklinta CE ženklu.</t>
  </si>
  <si>
    <t>33 pirkimo dalis iš viso:</t>
  </si>
  <si>
    <t>37.</t>
  </si>
  <si>
    <t>Marlė ruloninė</t>
  </si>
  <si>
    <t xml:space="preserve"> m</t>
  </si>
  <si>
    <t>1. Pagaminta iš 100 proc. medvilnės, balinta.
2. Plotis 90 ± 5 cm.
3. Siūlo storis 32S, audimo tankumas S26 x 18 (siūlų skaičius ne mažesnis negu 17 - 19 cm kv.);
4. Pateikti charakteristikas įrodančius gamintojo dokumentus ir CE atitikties sertifikatus.
5. Ant rulono turi būti gamintojo etiketė su marlės parametrais (1 rul. - 1000 m ± 10).</t>
  </si>
  <si>
    <t>39.</t>
  </si>
  <si>
    <t>Vata chirurginė, nesterili</t>
  </si>
  <si>
    <t>kg</t>
  </si>
  <si>
    <t>100% Medvilnė, hidroskopiška, supakuota po 0,1 arba 0,25 kg.</t>
  </si>
  <si>
    <t>44.</t>
  </si>
  <si>
    <t>Lipnus tvarstis (pleistras)</t>
  </si>
  <si>
    <t>1. Dydis: 1,5 - 2,0 cm x 3,8 - 4,0 cm;
2. Injekcijos vietai užklijuoti;
3. Minkštos, elastingos neaustinės medžiagos;
4. Pralaidus orui ir vandens garams;
5. Gerai limpa, su pagalvėle žaizdai;
6. Hipoalergiškas, tinka pacientams su labai jautria oda;
7. Neprisiklijuojantis prie žaizdos;
8. Sterilus;
9. Paženklinta CE ženklu.</t>
  </si>
  <si>
    <t>45.</t>
  </si>
  <si>
    <t>Lipni juosta tvarsčių fiksavimui</t>
  </si>
  <si>
    <t>1. Dydis: 5 cm x 10 m;
2. Poliesteriniu pagrindu;
3. Paženklinta CE ženklu.</t>
  </si>
  <si>
    <t>47.</t>
  </si>
  <si>
    <t>Tvarsčiai nudegimams ir opoms gydyti:</t>
  </si>
  <si>
    <t>47.1.</t>
  </si>
  <si>
    <t>Tvarsčiai nudegimams ir opoms gydyti (10 cm x 10 cm)</t>
  </si>
  <si>
    <t>1. Tinklelis iš 100 % medivilnės;
2. Nelimpantis prie žaizdos, praleidžia žaizdų eksudatą;
3. Impregnuotas vazelinu arba lygiaverte medžiaga;
4. Sterilus;
5. Paženklinta CE ženklu;
6. Tvarsčių dydžiai gali būti didesni.</t>
  </si>
  <si>
    <t>47.2.</t>
  </si>
  <si>
    <t>Tvarsčiai nudegimams ir opoms gydyti (10 cm x 20 cm)</t>
  </si>
  <si>
    <t>47.3.</t>
  </si>
  <si>
    <t>Tvarsčiai nudegimams ir opoms gydyti (10 cm x 30 cm)</t>
  </si>
  <si>
    <t>47 pirkimo dalis iš viso:</t>
  </si>
  <si>
    <t>48.</t>
  </si>
  <si>
    <t>Sterili besirezorbuojanti hemostatinė medžiaga kraujavimo stabdymui:</t>
  </si>
  <si>
    <t>48.1.</t>
  </si>
  <si>
    <t>Sterili besirezorbuojanti hemostatinė medžiaga kraujavimo stabdymui</t>
  </si>
  <si>
    <t>1. Dydis: 80 mm ± 10 mm x 50 mm x 10 mm;
2. Kvadratiniai;
3. Standartiniai;
4. Želatininiai su hemostatiniu efektu;
5. Paženklinta CE ženklu.</t>
  </si>
  <si>
    <t>48.2.</t>
  </si>
  <si>
    <t>1. Dydis: 80 ± 2 x 30 ± 2 mm;
2. Želatininiai su hemostatiniu efektu;
3. Analiniai;
4. Paženklinta CE ženklu.</t>
  </si>
  <si>
    <t>48 pirkimo dalis iš viso:</t>
  </si>
  <si>
    <t>53.</t>
  </si>
  <si>
    <t>Elastiniai tinkleliai tvarsčių fiksavimui:</t>
  </si>
  <si>
    <t>53.1</t>
  </si>
  <si>
    <t>Elastiniai tinkleliai tvarsčių fiksavimui, ištemptas 32 cm ± 2 cm apimties</t>
  </si>
  <si>
    <t>1. Įpakuoti atskirai ne mažiau kaip po 25 m ;
2. Baltas, elastingas į abi puses;
3. Paženklinta CE ženklu.</t>
  </si>
  <si>
    <t>53.2</t>
  </si>
  <si>
    <t>Elastiniai tinkleliai tvarsčių fiksavimui, ištemptas 46 cm ± 2 cm apimties</t>
  </si>
  <si>
    <t>53.3</t>
  </si>
  <si>
    <t>Elastiniai tinkleliai tvarsčių fiksavimui, ištemptas 70 cm ± 5 cm apimties</t>
  </si>
  <si>
    <t>53.4</t>
  </si>
  <si>
    <t>Elastiniai tinkleliai tvarsčių fiksavimui, ištemptas 90 cm ± 5 cm apimties</t>
  </si>
  <si>
    <t>53.5</t>
  </si>
  <si>
    <t>Elastiniai tinkleliai tvarsčių fiksavimui, ištemptas 130 cm ± 5 cm apimties</t>
  </si>
  <si>
    <t>53 pirkimo dalis iš viso:</t>
  </si>
  <si>
    <t>54.</t>
  </si>
  <si>
    <t>Pirštinės polietileninės:</t>
  </si>
  <si>
    <t>54.1</t>
  </si>
  <si>
    <t>Pirštinės polietileninės, vidutinio dydžio (M)</t>
  </si>
  <si>
    <t>1.Nesterilios;                                                                                                                                                                        2. Sertifikatas MDR2017/745 arba lygiavertis.</t>
  </si>
  <si>
    <t>54.2</t>
  </si>
  <si>
    <t>Pirštinės polietileninės, didelės (L)</t>
  </si>
  <si>
    <t>vmt.</t>
  </si>
  <si>
    <t>54 pirkimo dalis iš viso:</t>
  </si>
  <si>
    <t>57.</t>
  </si>
  <si>
    <t>Klijuotė medicininė</t>
  </si>
  <si>
    <t>m</t>
  </si>
  <si>
    <t>1. Guminė;
2. Rulonuose;
3. Plotis 80 ±5 cm.</t>
  </si>
  <si>
    <t>pora</t>
  </si>
  <si>
    <t>67.</t>
  </si>
  <si>
    <t>Sterilios servetėlės</t>
  </si>
  <si>
    <t>1. Dydis: 5 x 5 cm;
2. Iš marlės, ne mažiau 17 siūlų /cm²;
3. 8 sluoksnių;
4. Leidžiamas nukrypimas ± 0,5 cm;
5. Paženklinta CE ženklu.</t>
  </si>
  <si>
    <t>71.</t>
  </si>
  <si>
    <t>Marliniai setonai:</t>
  </si>
  <si>
    <t>71.1.</t>
  </si>
  <si>
    <t>Marliniai setonai</t>
  </si>
  <si>
    <t>1. Plotis: 1 cm;
2. Ilgis: 40 cm (± 5cm);
3. Sterilūs;
4. Naudojami kraujavimo stabdymui žaizdų ertmėse;
5. Turi du austinius kraštus;
6. Individualiai supakuoti;
7. Paženklinti CE ženklu.</t>
  </si>
  <si>
    <t>71.2.</t>
  </si>
  <si>
    <t>1. Plotis: 2 cm;
2. Ilgis: 40 cm (± 5 cm);
3. Sterilūs;
4. Naudojami kraujavimo stabdymui žaizdų ertmėse;
5. Turi du austinius kraštus;
6. Individualiai supakuoti;
7. Paženklinti CE ženklu.</t>
  </si>
  <si>
    <t>71 pirkimo dalis iš viso:</t>
  </si>
  <si>
    <t>72.</t>
  </si>
  <si>
    <t>Sterilūs vatinukai (plastikas arba medis + vata)</t>
  </si>
  <si>
    <t>1. Ilgis: ne trumpesnis nei 15 cm;
2. Supakuoti po 1 - 2;
3. Vatos dalies skersmuo ne mažiau 10 mm, galvutės ilgis ne mažiau 25 mm.
4. Paženklinta CE ženklu.</t>
  </si>
  <si>
    <t>77.</t>
  </si>
  <si>
    <t>Ypatingai aukštos kokybės Roadrunner tipo (arba analogiškas ) padidinto lankstumo styga</t>
  </si>
  <si>
    <t>1. Nitinoline šerdimi, platininis antgalis geresnei vizualizacijai;
2. Hidrofilinis padengimas 0,035” x 145 m (ne trumpesnė);
3. Tiesiu lanksčiu galu 3 cm (± 1 cm) ilgio;
4. Vienkartinė, sterili;
5. Pateikti tai patvirtinančius dokumentus;
6. Paženklinta CE ženklu.</t>
  </si>
  <si>
    <t>80.</t>
  </si>
  <si>
    <t>Tvarstis centrinės venos kateteriui sterilus</t>
  </si>
  <si>
    <t>1. Lipnus, iš neaustinės didelio poringumo medžiagos;
2. Su maišeliu kateterio galui. Maišelio matmenys 16 cm ± 2,0 cm x 5 cm ± 2,0 cm;
3. Paženklinta CE ženklu.</t>
  </si>
  <si>
    <t>85.</t>
  </si>
  <si>
    <t>Kabliukas vaisiaus vandenų pūslei</t>
  </si>
  <si>
    <t>103.</t>
  </si>
  <si>
    <t>Sterilios vienkartinės odos biopsijos adatos</t>
  </si>
  <si>
    <t>1. Sterilios, vienkartinės odos biopsijos adatos (biopsy punch);
2. Vientisas, nerūdijantis plienas, skustuvo aštrumo ašmenys;
3. Dydis aiškiai nurodytas ant kiekvieno žymeklio;
4. Skersmuo: 3 mm;
5. Ašmenų ilgis: 7 mm;
6. Kiekviena atskirai įpakuota permatomame pakete.</t>
  </si>
  <si>
    <t>104.</t>
  </si>
  <si>
    <t>Nosies tamponai</t>
  </si>
  <si>
    <t>1. Vienpusiai tamponai kraujavimui iš nosies stabdyti;
2. Išmatavimai: 10 cm (± 0,05 mm);
3. Tamponas pagamintas iš kempinės ir mikrodispersinės oksiduotos celiuliozės padengtos lubrikantu arba iš polivinilo;
4. Pakuotėje 1 vnt.</t>
  </si>
  <si>
    <t>112.</t>
  </si>
  <si>
    <t>Vienkartiniai skarifikatoriai odos mėginiams atlikti</t>
  </si>
  <si>
    <t>1. Sterilūs;
2. Paženklinti CE ženklu.</t>
  </si>
  <si>
    <t>126.</t>
  </si>
  <si>
    <t>Sidabro nitrato kaustikos lazdelės</t>
  </si>
  <si>
    <t xml:space="preserve">vnt </t>
  </si>
  <si>
    <t xml:space="preserve">1.Nesterilios;                                                                                                                                                                     2. Įpakuota po 1 vnt.;                                                                                                                                                            3. 15-20 cm ilgio.                                                                                                                             </t>
  </si>
  <si>
    <t>131.</t>
  </si>
  <si>
    <t>Biopesinės adatos:</t>
  </si>
  <si>
    <t>131.1.</t>
  </si>
  <si>
    <t>Biopsinė adata 18 G „Chiba“ tipo</t>
  </si>
  <si>
    <t>Chiba tipo biopsinės adatos dydis 18 G x 20 cm ± 2,0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</t>
  </si>
  <si>
    <t>131.2.</t>
  </si>
  <si>
    <t>Biopsinė adata 20 G „Chiba“ tipo</t>
  </si>
  <si>
    <t>Chiba tipo biopsinės adatos dydis 20 G x 20 cm ± 2,0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</t>
  </si>
  <si>
    <t xml:space="preserve">                                                                                                                               131 pirkimo dalis iš viso:</t>
  </si>
  <si>
    <t>133.</t>
  </si>
  <si>
    <t>Sterilios pirštinės, skirtos rekonstrukcinėms ir didelę riziką keliančioms operacijoms</t>
  </si>
  <si>
    <t>133.1</t>
  </si>
  <si>
    <t>Pirštinės Nr. 6.5</t>
  </si>
  <si>
    <t>1. Sterilios, natūralaus latekso, be pudros;</t>
  </si>
  <si>
    <t>133.2</t>
  </si>
  <si>
    <t>Pirštinės Nr. 7</t>
  </si>
  <si>
    <t>2. Dvigubos. Pirminės ir antrinės skirtingų spalvų;</t>
  </si>
  <si>
    <t>133.3</t>
  </si>
  <si>
    <t>Pirštinės Nr. 7.5</t>
  </si>
  <si>
    <t>3. Specialiai padengtos poliuretano arba lygiaverte danga, anatominės konfigūracijos;</t>
  </si>
  <si>
    <t>133.4</t>
  </si>
  <si>
    <t>Pirštinės Nr. 8</t>
  </si>
  <si>
    <t>4. Ilgis - ne trumpesnis kaip 30 cm (± 2 cm);</t>
  </si>
  <si>
    <t>133.5</t>
  </si>
  <si>
    <t>Pirštinės Nr. 8.5</t>
  </si>
  <si>
    <t>5. AQL ne daugiau 0,65;</t>
  </si>
  <si>
    <t>133.6</t>
  </si>
  <si>
    <t>Pirštinės Nr. 9</t>
  </si>
  <si>
    <t>133 pirkimo dalis iš viso:</t>
  </si>
  <si>
    <t>PLASTIK MEDIKAL URUNLER SN. TIC.LTD.DTI.</t>
  </si>
  <si>
    <t>150 201</t>
  </si>
  <si>
    <t>Heinz Herenz Medizinalbedarf GmbH</t>
  </si>
  <si>
    <t>Egemen Tibbi Medikal</t>
  </si>
  <si>
    <t>TSPQ2240</t>
  </si>
  <si>
    <t>Vigeo</t>
  </si>
  <si>
    <t xml:space="preserve"> VVI11810/50</t>
  </si>
  <si>
    <t>Intra Special Catheters GmbH, Arrow/Teleflex</t>
  </si>
  <si>
    <t>022245 +SI-09600</t>
  </si>
  <si>
    <t>Pajunk</t>
  </si>
  <si>
    <t xml:space="preserve"> 315S120200</t>
  </si>
  <si>
    <t xml:space="preserve"> 315S120100</t>
  </si>
  <si>
    <t>Razormed</t>
  </si>
  <si>
    <t>Dermal Biopsy Punch</t>
  </si>
  <si>
    <t>CH18200</t>
  </si>
  <si>
    <t>202S095220</t>
  </si>
  <si>
    <t>Cook Medical</t>
  </si>
  <si>
    <t>RFSPC-035145-0</t>
  </si>
  <si>
    <t>Chirana T. injecta</t>
  </si>
  <si>
    <t>PG 1289</t>
  </si>
  <si>
    <t>SMI A.G.</t>
  </si>
  <si>
    <t xml:space="preserve">SMI A.G. </t>
  </si>
  <si>
    <t>DX 0256</t>
  </si>
  <si>
    <t>DX 5270</t>
  </si>
  <si>
    <t>DX 5271</t>
  </si>
  <si>
    <t>Huaiyin medical instruments</t>
  </si>
  <si>
    <t>NL22039F4</t>
  </si>
  <si>
    <t>NL22030F4</t>
  </si>
  <si>
    <t>NL23019F4</t>
  </si>
  <si>
    <t>NL24020F4</t>
  </si>
  <si>
    <t>Internacional Farmaceutica, Atramat</t>
  </si>
  <si>
    <t>SS0259</t>
  </si>
  <si>
    <t>TG  4015</t>
  </si>
  <si>
    <t>7200075-2</t>
  </si>
  <si>
    <t>YAVO</t>
  </si>
  <si>
    <t>DKO43PE</t>
  </si>
  <si>
    <t>PM611</t>
  </si>
  <si>
    <t>Polymesh</t>
  </si>
  <si>
    <t>Betatech Medical</t>
  </si>
  <si>
    <t>PM1015</t>
  </si>
  <si>
    <t>PM3030</t>
  </si>
  <si>
    <t>PM1530</t>
  </si>
  <si>
    <t>SILON - MS 1124</t>
  </si>
  <si>
    <t>Mascia Brunelli</t>
  </si>
  <si>
    <t>ZHG8030</t>
  </si>
  <si>
    <t>NS1002515S</t>
  </si>
  <si>
    <t>MDD</t>
  </si>
  <si>
    <t>Ningbo Greetmed Medical Instruments Co Ltd</t>
  </si>
  <si>
    <t>PE Gloves</t>
  </si>
  <si>
    <t>Kanam Latex Industries Private LTD</t>
  </si>
  <si>
    <t>Dual</t>
  </si>
  <si>
    <t>Shanghai Channelmed Import &amp; Export Co., Ltd</t>
  </si>
  <si>
    <t>Nobamed Paul Danz AG</t>
  </si>
  <si>
    <t>Ningbo Greetmed Medical Instruments Co., Ltd.</t>
  </si>
  <si>
    <t>Pharmaplast SAE</t>
  </si>
  <si>
    <t>Ramofix Trade Kft.</t>
  </si>
  <si>
    <t>SIA Olko</t>
  </si>
  <si>
    <t>SUBMED BIYOMEDIKAL SISTEMLERI PAZARLAMA DIS TIC. A.Ş</t>
  </si>
  <si>
    <t>Bano Healthcare</t>
  </si>
  <si>
    <t>1. Sterilus implantas;
2. Tinklelio svoris nuo 35-53 g/m2.
3. Tinklelio porų dydis: nuo 1 mm x 1 mm iki 1,8 mm x 1,8 mm.                        4. Galima pateikti ir didesnio ploto implantus su sąlyga, kad visos implantų kraštinės bus nemažesnės už nurodytas specifikacijoje.</t>
  </si>
  <si>
    <r>
      <t xml:space="preserve">Rinkinį sudaro:
</t>
    </r>
    <r>
      <rPr>
        <sz val="11"/>
        <color rgb="FF000000"/>
        <rFont val="Times New Roman"/>
        <family val="1"/>
        <charset val="186"/>
      </rPr>
      <t xml:space="preserve">1. Bipoliarinis intrakardinis elektrodas F5;
2. Punkcinė adata ne trumpesnė 6,35 cm 18 G;
3. Metalinis pravedėjas su J formos galu;
4. Metaline spirale armuotas introdiuseris 6 F su hemostatiniu vožtuvu;
5. Švirkštas Raulerson tipo arba analogiškas 5 ml;
6. Dilatatorius;
7. Ne trumpesnis 80cm. apvalkalas stimuliaciniam laidui su fiksavimo jungtimi prie introdiuserio;
8. Medžiaga operaciniam laukui uždengti;
9. Pleistras su fiksatoriumi stimuliaciniam laidui;
</t>
    </r>
    <r>
      <rPr>
        <b/>
        <sz val="11"/>
        <color rgb="FF000000"/>
        <rFont val="Times New Roman"/>
        <family val="1"/>
        <charset val="186"/>
      </rPr>
      <t xml:space="preserve">Rinkinys turi:
</t>
    </r>
    <r>
      <rPr>
        <sz val="11"/>
        <color rgb="FF000000"/>
        <rFont val="Times New Roman"/>
        <family val="1"/>
        <charset val="186"/>
      </rPr>
      <t>1. Atitikti sterilumo, hermetiškumo, netoksiškumo, nepirogeniškumo reikalavimus;
2. Būti paženklintas CE ženklu.</t>
    </r>
  </si>
  <si>
    <t>Polifilamentinė sintetinė,
 vidutinės rezorbcijos siuvimo medžiaga. Pinta;  Vidutinės rezorbcijos; Siuvimo medžiagą sudaro poliglikolio rūgštis. 1, 1/2, 75mm, apvali, sustiprinta, 75cm.
Žr. "4 Katalogai.pdf", 1, 2 psl.</t>
  </si>
  <si>
    <t>Ilgai besirezorbuojantys chirurginiai siūlai. Ilgai besirezorbuojantis; Monofilamentinis; Sintetinis polidioksanonas;
Kilpa. 0,1/2,50mm, apvali, sustiprinta,150.
Žr. "4 Katalogai.pdf", 3-5 psl.</t>
  </si>
  <si>
    <t>Ilgai besirezorbuojantys chirurginiai siūlai. Ilgai besirezorbuojantis; Monofilamentinis; Sintetinis polidioksanonas;
Kilpa. 1,1/2,65,apvali,150
.Žr. "4 Katalogai.pdf", 3-5 psl.</t>
  </si>
  <si>
    <t>Ilgai besirezorbuojantys chirurginiai siūlai. Ilgai besirezorbuojantis; Monofilamentinis; Sintetinis polidioksanonas;
Kilpa. 1,1/2,50,apvali,150.
Žr. "4 Katalogai.pdf", 3-5 psl.</t>
  </si>
  <si>
    <t>Ilgai besirezorbuojantys chirurginiai siūlai. Ilgai besirezorbuojantis; Monofilamentinis; Sintetinis polidioksanonas; 2/0,1/2,26,apvali,75.
Žr. "4 Katalogai.pdf", 3, 4, 6 psl.</t>
  </si>
  <si>
    <t>Ilgai besirezorbuojantys chirurginiai siūlai. Ilgai besirezorbuojantis; Monofilamentinis; Sintetinis polidioksanonas; 3/0,1/2,26,apvali,75.
Žr. "4 Katalogai.pdf", 3, 4, 6 psl.</t>
  </si>
  <si>
    <t>Ilgai besirezorbuojantys chirurginiai siūlai. Ilgai besirezorbuojantis; Monofilamentinis; Sintetinis polidioksanonas; 4/0,1/2,20,apvali,75.
Žr. "4 Katalogai.pdf", 7, 8 psl.</t>
  </si>
  <si>
    <t>Ilgai besirezorbuojantys chirurginiai siūlai. Ilgai besirezorbuojantis; Monofilamentinis; Sintetinis polidioksanonas; 0,1/2,30,apvali,75.
Žr. "4 Katalogai.pdf", 3, 4, 6 psl.</t>
  </si>
  <si>
    <t>Ilgai besirezorbuojantys chirurginiai siūlai. Ilgai besirezorbuojantis; Monofilamentinis; Sintetinis polidioksanonas; 3/0,2x1/2,26,apvali,90.
Žr. "4 Katalogai.pdf", 7, 8 psl.</t>
  </si>
  <si>
    <t>Ilgai besirezorbuojantys chirurginiai siūlai. Ilgai besirezorbuojantis; Monofilamentinis; Sintetinis polidioksanonas; 4/0,2x12,26,apvali,90.
Žr. "4 Katalogai.pdf", 7, 8 psl.</t>
  </si>
  <si>
    <t>Nesirezorbuojanti siuvimo medžiaga. Monofilamentinis poliamido pluoštas. 2/0,3/8,39,pjaunama,75.
Žr. "4 Katalogai.pdf", 9 psl.</t>
  </si>
  <si>
    <t>Nesirezorbuojanti siuvimo medžiaga. Monofilamentinis poliamido pluoštas. 2/0,3/8,30,pjaunama,75.
Žr. "4 Katalogai.pdf", 10 psl.</t>
  </si>
  <si>
    <t>Nesirezorbuojanti siuvimo medžiaga. Monofilamentinis poliamido pluoštas. 3/0, 3/8, pjaunama, 19,pjaunama,75.
Žr. "4 Katalogai.pdf", 10 psl.</t>
  </si>
  <si>
    <t>Nesirezorbuojanti siuvimo medžiaga. Monofilamentinis poliamido pluoštas. 4/0,3/8,20, pjaunama,75.
Žr. "4 Katalogai.pdf", 10 psl.</t>
  </si>
  <si>
    <t>Nesirezorbuojanti siuvimo medžiaga. Monofilamentinis poliamido pluoštas. 5/0,3/8,19,pjaunama,75.
Žr. "4 Katalogai.pdf", 11-13 psl.</t>
  </si>
  <si>
    <t>Nesirezorbuojanti siuvimo medžiaga. Polifilamentinis poliesteris su polibutilato arba silikono apvalkalu. 1,1/2,36,apvali,75.
Žr. "4 Katalogai.pdf", 14, 15, 17 psl.</t>
  </si>
  <si>
    <t>Nesirezorbuojanti siuvimo medžiaga. Polifilamentinis poliesteris su polibutilato arba silikono apvalkalu. 2,1/2,40,apvali,75.
Žr. "4 Katalogai.pdf", 14, 15, 17 psl.</t>
  </si>
  <si>
    <t>Nesirezorbuojanti siuvimo medžiaga. Polifilamentinis poliesteris su polibutilato arba silikono apvalkalu. 2/0,1/2,26,apvali,75.
Žr. "4 Katalogai.pdf", 14, 15, 17 psl.</t>
  </si>
  <si>
    <t>Nesirezorbuojanti siuvimo medžiaga. Polifilamentinis poliesteris su polibutilato arba silikono apvalkalu. 3/0,1/2,26,apvali,75.
Žr. "4 Katalogai.pdf", 14, 15, 17 psl.</t>
  </si>
  <si>
    <t>Nesirezorbuojanti siuvimo medžiaga. Polifilamentinis poliesteris su polibutilato arba silikono apvalkalu. 2,75.
Žr. "4 Katalogai.pdf", 18, 19 psl.</t>
  </si>
  <si>
    <t>Nesirezorbuojanti siuvimo medžiaga. Polifilamentinis poliesteris su polibutilato arba silikono apvalkalu. 2/0,75.
Žr. "4 Katalogai.pdf", 20, 21 psl.</t>
  </si>
  <si>
    <t>Nesirezorbuojanti siuvimo medžiaga. Polifilamentinis poliesteris su polibutilato arba silikono apvalkalu.  3/0,75.
Žr. "4 Katalogai.pdf", 14-16 psl.</t>
  </si>
  <si>
    <t>Nesirezorbuojanti siuvimo medžiaga. Polifilamentinis poliesteris su polibutilato arba silikono apvalkalu.  4/0,1/2,16,apvali, 75.
Žr. "4 Katalogai.pdf", 14, 15, 17 psl.</t>
  </si>
  <si>
    <t>Nesirezorbuojanti siuvimo medžiaga. Polifilamentinis poliesteris su polibutilato arba silikono apvalkalu.  3/0,1/2,16,apvali, 75.
Žr. "4 Katalogai.pdf", 14, 15, 17 psl.</t>
  </si>
  <si>
    <t>Nesirezorbuojanti siuvimo medžiaga. Polifilamentinis poliesteris su polibutilato arba silikono apvalkalu.  5/0,1/2,16,apvali,75.
Žr. "4 Katalogai.pdf", 14, 15, 17 psl.</t>
  </si>
  <si>
    <t>Nesirezorbuojanti siuvimo medžiaga. Polifilamentinis poliesteris su polibutilato arba silikono apvalkalu. 0,1/2,36,apvali, 75.
Žr. "4 Katalogai.pdf", 14, 15, 17 psl.</t>
  </si>
  <si>
    <t>Nesirezorbuojanti siuvimo medžiaga. Polifilamentinis poliesteris su polibutilato arba silikono apvalkalu. 2,1/2,48,pjaunama,75.
Žr. "4 Katalogai.pdf", 22, 23 psl.</t>
  </si>
  <si>
    <t>Polipropileno tinkleliai. Sterilus implantas; Tinklelio svoris nuo 50 g/m2. Tinklelio porų dydis: 1x1.25.  11 x 6.
Žr. "4 Katalogai.pdf", 35, 36 psl.</t>
  </si>
  <si>
    <t>Polipropileno tinkleliai. Sterilus implantas; Tinklelio svoris nuo 50 g/m2. Tinklelio porų dydis: 1x1.25.  15 x 10.
Žr. "4 Katalogai.pdf", 35, 36 psl.</t>
  </si>
  <si>
    <t>Polipropileno tinkleliai. Sterilus implantas; Tinklelio svoris nuo 50 g/m2. Tinklelio porų dydis: 1x1.25. 30 x 30.
Žr. "4 Katalogai.pdf", 35, 36 psl.</t>
  </si>
  <si>
    <t>Polipropileno tinkleliai. Sterilus implantas; Tinklelio svoris nuo 50 g/m2. Tinklelio porų dydis: 1x1.25.  30 x 15.
Žr. "4 Katalogai.pdf", 35, 36 psl.</t>
  </si>
  <si>
    <t>Sterili, rezorbuojama, su plastmasiniu pravedėju; sudaro: glikolidas - 90%, laktidas - 10%.
Žr. "4 Katalogai.pdf", 47, 48 psl.</t>
  </si>
  <si>
    <t>.Sterili. Nesirezorbuojama. Kilpa. Iš poliamido. 70 cm.
Žr. "4 Katalogai.pdf", 49, 50 psl.</t>
  </si>
  <si>
    <t>Pediatrinė kaulinė adata skysčių infuzijai 18Ga, 
Ilgis 3cm, paženklinta CE.
Žr. "4 Katalogai.pdf", 64 psl.</t>
  </si>
  <si>
    <t>Rinkinį sudaro: 
1. Bipoliarinis intrakardinis elektrodas F5
2. Punkcinė adata 6.35 cm, 18G;
3. Metalinis pravedėjas su J formos galu;
4. Metaline spirale armuotas introdiuseris 6F su hemostatiniu vožtuvu;
5. Raulersono tipo švirkštas, 5 ml;
6. Dilatorius;
7. Apvalkalas stimuliaciniams laidui;
8. Medžiaga operaciniam laukui uždengti;
9. Pleistras su fiksatoriumi stimuliaciniam laidui;
Rinkinys atitinka sterilumo, hermetiškumo, netoksiškumo, nepirogeniškumo reikalavimus ir yra paženklintas CE ženklu. 
Žr. "4 Katalogai.pdf", 69-71 psl.</t>
  </si>
  <si>
    <t>1. Sterilios;
2. Skirtos automatinei biopsijai;
3. Tinka Pajunk Deltacut daugkartinio naudojimo šaudyklei;
4. Ilgis: 20 cm;
5. Atitinka sterilumo, hermetiškumo, netoksiškumo, nepirogeniškumo reikalavimams;
6. Paženklinta CE ženklu.
Žr. "4 Katalogai.pdf", 72, 73 psl.</t>
  </si>
  <si>
    <t>1. Sterilios;
2. Skirtos automatinei biopsijai;
3. Tinka Pajunk Deltacut daugkartinio naudojimo šaudyklei;
4. Ilgis: 10cm;
5. Atitinka sterilumo, hermetiškumo, netoksiškumo, nepirogeniškumo reikalavimus;
6. Paženklinta CE ženklu.
Žr. "4 Katalogai.pdf", 72, 73 psl.</t>
  </si>
  <si>
    <t>1. Pagaminta iš 100 proc. medvilnės, balinta.
2. Plotis 90m.
3. Siūlo storis 32S, audimo tankumas S26 x 18 (siūlų skaičius 17 cm kv.);
rulonas su etikete su marlės parametrais. 1 rul - 1000m.
Žr. "4 Katalogai.pdf", 75, 76 psl.</t>
  </si>
  <si>
    <t>100% Medvilnė, hidroskopiška, supakuota po 0,1 arba 0,25 kg.
Žr. "4 Katalogai.pdf", 77, 78 psl.</t>
  </si>
  <si>
    <t>1. Dydis: 1,9 cm x 3,8 cm;
2. Injekcijos vietai užklijuoti;
3. Minkštos, elastingos neaustinės medžiagos;
4. Pralaidus orui ir vandens garams;
5. Gerai limpa, su pagalvėle žaizdai;
6. Hipoalergiškas, tinka pacientams su labai jautria oda;
7. Neprisiklijuojantis prie žaizdos;
8. Sterilus;
9. Paženklinta CE ženklu.
Žr. "4 Katalogai.pdf", 84, 85 psl.</t>
  </si>
  <si>
    <t>1. Dydis: 5 cm x 10 m;
2. Poliesteriniu pagrindu;
3. Paženklinta CE ženklu.
Žr. "4 Katalogai.pdf", 86, 87 psl.</t>
  </si>
  <si>
    <t>1. Tinklelis iš 100 % medivilnės;
2. Nelimpantis prie žaizdos, praleidžia žaizdų eksudatą;
3. Impregnuotas parafinu;
4. Sterilus;
5. Paženklinta CE ženklu;
6. Tvarsčių dydžiai: 10x10cm, 10x20cm, 10x30cm.
Žr. "4 Katalogai.pdf", 90-93 psl.</t>
  </si>
  <si>
    <t>Dydis 70x50x10; kvadartiniai; standartiniai; želatininiai su hemostatiniu efektu; paženklinta CE ženklu.
Žr. "4 Katalogai.pdf", 94-97 psl.</t>
  </si>
  <si>
    <t>Dydis 80x30; analiniai; želatininiai su hemostatiniu efektu; paženklinta CE ženklu.
Žr. "4 Katalogai.pdf", 98 psl.</t>
  </si>
  <si>
    <t>1. Įpakuoti atskirai po 25 m ;
2. Baltas, elastingas į abi puses;
3. Paženklinta CE ženklu.
ištemptas 32 cm apimties.
Žr. "4 Katalogai.pdf", 103, 104 psl.</t>
  </si>
  <si>
    <t>1. Įpakuoti atskirai po 25 m ;
2. Baltas, elastingas į abi puses;
3. Paženklinta CE ženklu.
ištemptas 46 cm apimties.
Žr. "4 Katalogai.pdf", 103, 104 psl.</t>
  </si>
  <si>
    <t>1. Įpakuoti atskirai po 25 m ;
2. Baltas, elastingas į abi puses;
3. Paženklinta CE ženklu.
70 cm apimties.
Žr. "4 Katalogai.pdf", 103, 104 psl.</t>
  </si>
  <si>
    <t>1. Įpakuoti atskirai po 25 m ;
2. Baltas, elastingas į abi puses;
3. Paženklinta CE ženklu. 85 cm apimties.
Žr. "4 Katalogai.pdf", 103, 104 psl.</t>
  </si>
  <si>
    <t>1. Įpakuoti atskirai po 25 m ;
2. Baltas, elastingas į abi puses;
3. Paženklinta CE ženklu.
ištemptas 125 cm apimties.
Žr. "4 Katalogai.pdf", 103, 104 psl.</t>
  </si>
  <si>
    <t xml:space="preserve">Pirštinės polietileninės, vidutinio dydžio (M)
1.Nesterilios; 
2. Sertifikatas MDR2017/745.
Žr. "4 Katalogai.pdf", 105, 106 psl.
</t>
  </si>
  <si>
    <t>Pirštinės polietileninės, didelės (L)
1.Nesterilios; 
2. Sertifikatas MDR2017/745.
Žr. "4 Katalogai.pdf", 103, 104 psl.</t>
  </si>
  <si>
    <t>1. Guminė;
2. Rulonuose;
3. Plotis 75 cm.
Žr. "4 Katalogai.pdf", 110, 111 psl.</t>
  </si>
  <si>
    <t>1. Dydis: 5 x 5 cm;
2. Iš marlės 17 siūlų /cm²;
3. 8 sluoksnių;
5. Paženklinta CE ženklu.
Žr. "4 Katalogai.pdf", 121-122 psl.</t>
  </si>
  <si>
    <t>1. Plotis: 1 cm;
2. Ilgis: 40 cm;
3. Sterilūs;
4. Naudojami kraujavimo stabdymui žaizdų ertmėse;
5. Turi du austinius kraštus;
6. Individualiai supakuoti;
7. Paženklinti CE ženklu.
Žr. "4 Katalogai.pdf", 123 psl.</t>
  </si>
  <si>
    <t>1. Plotis: 2 cm;
2. Ilgis: 40 cm ;
3. Sterilūs;
4. Naudojami kraujavimo stabdymui žaizdų ertmėse;
5. Turi du austinius kraštus;
6. Individualiai supakuoti;
7. Paženklinti CE ženklu.
Žr. "4 Katalogai.pdf", 123 psl.</t>
  </si>
  <si>
    <t>1. Ilgis:  15 cm;
2. Supakuoti po 2;
3. Vatos dalies skersmuo 10-11 mm, galvutės ilgis 25 mm.
4. Paženklinta CE ženklu.
Žr. "4 Katalogai.pdf", 124 psl.</t>
  </si>
  <si>
    <t>1. Nitinoline šerdimi, platininis antgalis geresnei vizualizacijai;
2. Hidrofilinis padengimas 0,035” x 145 m;
3. Tiesiu lanksčiu galu 3 cm ilgio;
4. Vienkartinė, sterili;
5. Pateikti tai patvirtinantys dokumentai;
6. Paženklinta CE ženklu.
Žr. "4 Katalogai.pdf", 127 psl.</t>
  </si>
  <si>
    <t>1. Lipnus, iš neaustinės didelio poringumo medžiagos;
2. Su maišeliu kateterio galui. Maišelio matmenys 17 cm x 7 cm;
3. Paženklinta CE ženklu.
Žr. "4 Katalogai.pdf", 128-130 psl.</t>
  </si>
  <si>
    <t>1. Sterilios, vienkartinės odos biopsijos adatos 
(biopsy punch);
2. Vientisas, nerūdijantis plienas, skustuvo aštrumo ašmenys;
3. Dydis aiškiai nurodytas ant kiekvieno žymeklio;
4. Skersmuo: 3 mm;
5. Ašmenų ilgis: 7 mm;
6. Kiekviena atskirai įpakuota permatomame pakete.
Žr. "4 Katalogai.pdf", 148-152 psl.</t>
  </si>
  <si>
    <t>1. Vienpusiai tamponai kraujavimui iš nosies stabdyti;
2. Išmatavimai: 10 cm 
3. Tamponas pagamintas iš polivinilo. 
4. Pakuotėje 1 vnt.
Žr. "4 Katalogai.pdf", 153, 154 psl.</t>
  </si>
  <si>
    <t xml:space="preserve">1.Nesterilios;                                                                                                                                                                     2. Įpakuota po 1 vnt.;                                                                                                                                                            3. 20 cm ilgio.      
Žr. "4 Katalogai.pdf", 172 psl.                                                                                                                       </t>
  </si>
  <si>
    <t xml:space="preserve">Chiba tipo biopsinės adatos dydis 18 G x 20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
Žr. "4 Katalogai.pdf", 173 psl.    </t>
  </si>
  <si>
    <t xml:space="preserve">Chiba tipo biopsinės adatos dydis 20 G x 22 cm 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
Žr. "4 Katalogai.pdf", 174-179 psl.    </t>
  </si>
  <si>
    <t xml:space="preserve">Pirštinės Nr. 6.5
1. Sterilios, natūralaus latekso, be pudros;
2. Dvigubos. Pirminės ir antrinės skirtingų spalvų;
3. Specialiai padengtos lygiaverte danga, anatominės konfigūracijos;
4. Ilgis - 28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</si>
  <si>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7
1. Sterilios, natūralaus latekso, be pudros;
2. Dvigubos. Pirminės ir antrinės skirtingų spalvų;
3. Specialiai padengtos lygiaverte danga, anatominės konfigūracijos;
4. Ilgis - 28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</si>
  <si>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7.5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</si>
  <si>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8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</si>
  <si>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8.5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</si>
  <si>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9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</si>
  <si>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>Spinalinės adatos vaikams. 22G, 40mm. Paženklinta CE, atitinka sterilumo, hermetiškumo, netoksiškumo, nepirogeniškumo reikalavimus.
Žr. "4 Katalogai.pdf", 57, 58 psl., 
"5 KONFIDENCIALU_Katalogai.pdf", 1 psl.</t>
  </si>
  <si>
    <r>
      <t xml:space="preserve">Gamintojas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</si>
  <si>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</si>
  <si>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</si>
  <si>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>1. Kabliukas gemalinei pūslei praplėšti;
2. Sterilus, vienkartinis;
3. 25 -30 cm. Ilgio;
4.</t>
    </r>
    <r>
      <rPr>
        <sz val="11"/>
        <color rgb="FF000000"/>
        <rFont val="Calibri"/>
        <family val="2"/>
        <charset val="186"/>
      </rPr>
      <t xml:space="preserve"> Kabliuko galas l</t>
    </r>
    <r>
      <rPr>
        <sz val="11"/>
        <color rgb="FF000000"/>
        <rFont val="Times New Roman"/>
        <family val="1"/>
        <charset val="186"/>
      </rPr>
      <t>enktas bukas su šoniniu aštriu danteliu;
5. Paženklinta CE ženklu.</t>
    </r>
  </si>
  <si>
    <t>1. Kabliukas gemalinei pūslei praplėšti;
2. Sterilus, vienkartinis;
3. 26 cm. Ilgio;
4. Kabliuko galas lenktas bukas su šoniniu aštriu danteliu;
5. Paženklinta CE ženklu.
Žr. "4 Katalogai.pdf", 133, 134 psl.</t>
  </si>
  <si>
    <t>1. Sterilūs;
2. Paženklinti CE ženklu.
Žr. "4 Katalogai.pdf", 160, 161 psl.</t>
  </si>
  <si>
    <t>12.</t>
  </si>
  <si>
    <t>Implantų tinkleliai iš nesirezorbuojančios monofilamentinės polipropileno medžiagos arba PVDF</t>
  </si>
  <si>
    <t>12.1.</t>
  </si>
  <si>
    <t>Transobturatorinė šlaplės fiksavimo sistema</t>
  </si>
  <si>
    <t>12.1.1.</t>
  </si>
  <si>
    <t>Vientisas tinklelis</t>
  </si>
  <si>
    <t>Medžiaga: Polipropilenas arba PVDF.</t>
  </si>
  <si>
    <t>1,1 (± 0,1) x 45 (± 5)</t>
  </si>
  <si>
    <t>Betatech</t>
  </si>
  <si>
    <t>Betamix, BTVS</t>
  </si>
  <si>
    <t>Medžiaga: polipropilenas.
Žr. "4 Katalogai.pdf", 37-42 psl.</t>
  </si>
  <si>
    <t>12.1.2.</t>
  </si>
  <si>
    <t>Metaliniai daugkartiniai transobturatoriniai įvedėjai</t>
  </si>
  <si>
    <t>komplek-tas</t>
  </si>
  <si>
    <t>2 vnt. komplekte.</t>
  </si>
  <si>
    <t>Transobturator needles, IVTO1</t>
  </si>
  <si>
    <t>2 vnt komplekte.
Žr. "4 Katalogai.pdf", 37-42 psl.</t>
  </si>
  <si>
    <t>12.2</t>
  </si>
  <si>
    <t>Retrogaktinė šlaplės fiksavimo sistema</t>
  </si>
  <si>
    <t>12.2.1</t>
  </si>
  <si>
    <t>1,1(± 0,1) x 45(± 5)</t>
  </si>
  <si>
    <t>12.2.2</t>
  </si>
  <si>
    <t>Metaliniai daugkartiniai retrogaktiniai įvedėjai</t>
  </si>
  <si>
    <t>Transvaginal needles, ISTO1</t>
  </si>
  <si>
    <t>12 pirkimo dalis iš viso:</t>
  </si>
  <si>
    <t>19.</t>
  </si>
  <si>
    <t>Endoskopinės siuvimo priemonės - vienkartinis
laparoskopinis išvaržų tinklelio fiksavimo instrumentas su sraigtukais</t>
  </si>
  <si>
    <t>1. Instrumentas su ne mažiau 15 vnt. titaninių sraigtukų;
2. Instrumento diametras: 5 mm;
3. Kabučių medžiaga: titanas;
4. Kabučių forma: sraigto forma;
5. Sraigto skersmuo ne daugiau 4,0 mm, ilgis ne daugiau 3,8 mm.</t>
  </si>
  <si>
    <t>LW-350</t>
  </si>
  <si>
    <t>Hernia Stapler</t>
  </si>
  <si>
    <t>Jiangsu Bana Medical Technology Co Ltd</t>
  </si>
  <si>
    <t>1. Instrumentas su 20 vnt. titaninių sraigtukų;
2. Instrumento diametras: 5 mm;
3. Kabučių medžiaga: titanas;
4. Kabučių forma: sraigto forma;
5. Sraigto skersmuo 4,0 mm, ilgis 3,8 mm.
Žr. "4 Katalogai.pdf", 51 psl.</t>
  </si>
  <si>
    <t>Gamintojas (užpildo tiekėjas)</t>
  </si>
  <si>
    <t>1. Plotis: 2,5 cm;
2. Ilgis: ne mažiau 9 m;
3. Rulonėliuose;
4. Plėšomas dvejomis kryptimis;
5. Leidžia odai kvėpuoti;
6. Hipoalergiškas;
7. Limpa prie odos ir vamzdelių;
8. Paženklinta CE ženklu.</t>
  </si>
  <si>
    <t>43.</t>
  </si>
  <si>
    <t>Pleistrai (pagrindas popierinis)</t>
  </si>
  <si>
    <t>1. Plotis: 2,5 cm;
2. Ilgis: 9.1 m;
3. Rulonėliuose;
4. Plėšomas dvejomis kryptimis;
5. Leidžia odai kvėpuoti;
6. Hipoalergiškas;
7. Limpa prie odos ir vamzdelių;
8. Paženklinta CE ženklu.
Žr. "4 Katalogai.pdf", 82, 83 psl.</t>
  </si>
  <si>
    <t>61.</t>
  </si>
  <si>
    <t>Tvarsčiai gipsiniai</t>
  </si>
  <si>
    <t>10 cm pločio.</t>
  </si>
  <si>
    <t>10 cm pločio.
Žr. "4 Katalogai.pdf", 113, 1134 psl.</t>
  </si>
  <si>
    <t>74.</t>
  </si>
  <si>
    <t>,,Dormia“ tipo krepšeliai akmenims šalinti</t>
  </si>
  <si>
    <t>1. 4 vielų; 2 - 2,5 F; ilgis ne trumpesnis nei 90 cm;
2. Su nuimama rankena;
3. Paženklinta CE ženklu.</t>
  </si>
  <si>
    <t>Marflow</t>
  </si>
  <si>
    <t>NITI-DIS 2.4 – 4-120</t>
  </si>
  <si>
    <t>1. 4 vielų; 2,4 Fr; ilgis 120 cm
2. Su nuimama rankena;
3. Paženklinta CE ženklu.
Žr. "4 Katalogai.pdf", 125 psl.</t>
  </si>
  <si>
    <t>Reikalavimai</t>
  </si>
  <si>
    <t>81.</t>
  </si>
  <si>
    <t>Medicininiai termometrai</t>
  </si>
  <si>
    <t>1. Kūno temperatūrai matuoti;
2. Stikliniai, be gyvsidabrio;
3. Matuoja temperatūrą nuo 35 C° iki 42 C°;
4. Su dėklu;
5. Paženklintas CE ženklu.</t>
  </si>
  <si>
    <t>Van Oostveen Medical B.V. (Romed)</t>
  </si>
  <si>
    <t>THERM-288MF</t>
  </si>
  <si>
    <t>1. Kūno temperatūrai matuoti;
2. Stikliniai, be gyvsidabrio;
3. Matuoja temperatūrą nuo 35 C° iki 42 C°;
4. Su dėklu;
5. Paženklintas CE ženklu.
Žr. "4 Katalogai.pdf", 131, 132 psl.</t>
  </si>
  <si>
    <t>120.</t>
  </si>
  <si>
    <t>Dormia tipo krepšeliai:</t>
  </si>
  <si>
    <t>120.1</t>
  </si>
  <si>
    <t>Dormia tipo krepšelis akmenų šalinimui iš tulžies latakų</t>
  </si>
  <si>
    <t>1.Krepšelis turi būti pagamintas iš 4-8 nitinolinių arba analogiško metalo lydinio vielų, apvaliu atraumatiniu galu;
2. Atidaryto krepšelio ilgis turi būti ne mažiau 20 mm ± 5 mm;
3. Krepšelio kataterio ilgis ne mažiau 190 cm;
4. Vienkartinio naudojimo, sterilus.</t>
  </si>
  <si>
    <t>Mednetic</t>
  </si>
  <si>
    <t>BKO-X-20-21-XX</t>
  </si>
  <si>
    <t>1.Krepšelis pagamintas iš 4 nitinolinių  vielų, apvaliu atraumatiniu galu;
2. Atidaryto krepšelio ilgis 20 mm;
3. Krepšelio kataterio ilgis 215 cm;
4. Vienkartinio naudojimo, sterilus.
Žr. "4 Katalogai.pdf", 164-171 psl.</t>
  </si>
  <si>
    <t>120.2</t>
  </si>
  <si>
    <t>1. Krepšelis turi būti pagamintas iš 4-8 nitinolinių arba analogiško metalo lydinio kietų vielų, apvaliu atraumatiniu galu;
2. Atidaryto krepšelio ilgis turi būti ne mažiau 22 mm ± 5 mm;
3. Krepšelio kataterio ilgis ne mažiau 190 cm;
4. Vienkartinio naudojimo, sterilus.</t>
  </si>
  <si>
    <t>BKO-X-25-21-XX</t>
  </si>
  <si>
    <t>1. Krepšelis turi būti pagamintas iš 4 nitinolinių  vielų, apvaliu atraumatiniu galu;
2. Atidaryto krepšelio ilgis 25 mm;
3. Krepšelio kataterio ilgis 215 cm;
4. Vienkartinio naudojimo, sterilus.
Žr. "4 Katalogai.pdf", 164-171 psl.</t>
  </si>
  <si>
    <t>120.3</t>
  </si>
  <si>
    <t>1. Krepšelis turi būti pagamintas iš 4-8 nitinolinių arba analogiško metalo lydinio vielų; apvaliu atraumatiniu galu;
2. Suderinamas su pravedėju, 0,035' ir litotropsine rankena;
3. Atidaryto krepšelio ilgis turi būti ne mažiau 30 mm ± 5 mm;
4. Krepšelio kataterio ilgis ne mažiau 190 cm;
5. Vienkartinio naudojimo, sterilus.</t>
  </si>
  <si>
    <t>BLO-7-XX-20/40-SY</t>
  </si>
  <si>
    <t>1. Krepšelis pagamintas iš 4 nitinolinių  vielų; apvaliu atraumatiniu galu;
2. Suderinamas su pravedėju, 0,035' ir litotropsine rankena;
3. Atidaryto krepšelio ilgis 30 mm;
4. Krepšelio kataterio ilgis 200 cm;
5. Vienkartinio naudojimo, sterilus.
Žr. "4 Katalogai.pdf", 164-171 psl.</t>
  </si>
  <si>
    <t>120.4</t>
  </si>
  <si>
    <t>Litotriptinė rankena, Dormia tipo krepšeliui</t>
  </si>
  <si>
    <t xml:space="preserve"> Rankena turi tikti 120.3 pozicijos krepšeliams.</t>
  </si>
  <si>
    <t>LH01</t>
  </si>
  <si>
    <t xml:space="preserve"> Rankena tinka 120.3 pozicijos krepšeliams.
Žr. "4 Katalogai.pdf", 164-171 psl.</t>
  </si>
  <si>
    <t>120 pirkimo dalis iš viso:</t>
  </si>
  <si>
    <t>6. Pakuotė: 2 poros pirštinių yra medicininės kokybės popieriaus įvynioklyje, kuris hermetiškai uždarytas steriliame maišelyje;                                                                                                                                                                                  7. Vienos pirštinės storis ties pirštais 0,19 ± 0,02 mm; ties delnu 0,17± 0,02 mm;                                                                                                         8. Sertifikatas MDR2017/745 arba lygiavertis.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</si>
</sst>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\-dd"/>
    <numFmt numFmtId="166" formatCode="0.00;[Red]0.00"/>
  </numFmts>
  <fonts count="10" x14ac:knownFonts="1">
    <font>
      <sz val="11"/>
      <color rgb="FF000000"/>
      <name val="Aptos Narrow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name val="Aptos Narrow"/>
      <family val="2"/>
    </font>
    <font>
      <sz val="11"/>
      <color rgb="FF000000"/>
      <name val="Calibri"/>
      <family val="2"/>
      <charset val="186"/>
    </font>
    <font>
      <sz val="11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9" fillId="0" borderId="1"/>
    <xf numFmtId="9" fontId="3" fillId="0" borderId="1" applyFont="0" applyFill="0" applyBorder="0" applyAlignment="0" applyProtection="0"/>
    <xf numFmtId="0" fontId="9" fillId="0" borderId="1"/>
  </cellStyleXfs>
  <cellXfs count="248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1" fontId="1" fillId="4" borderId="2" xfId="1" applyNumberFormat="1" applyFont="1" applyFill="1" applyBorder="1" applyAlignment="1">
      <alignment horizontal="center" vertical="top" wrapText="1"/>
    </xf>
    <xf numFmtId="4" fontId="2" fillId="4" borderId="2" xfId="0" applyNumberFormat="1" applyFont="1" applyFill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5" fontId="2" fillId="5" borderId="2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164" fontId="1" fillId="5" borderId="2" xfId="0" applyNumberFormat="1" applyFont="1" applyFill="1" applyBorder="1" applyAlignment="1" applyProtection="1">
      <alignment horizontal="center" vertical="top"/>
      <protection locked="0"/>
    </xf>
    <xf numFmtId="3" fontId="1" fillId="5" borderId="2" xfId="0" applyNumberFormat="1" applyFont="1" applyFill="1" applyBorder="1" applyAlignment="1" applyProtection="1">
      <alignment horizontal="center" vertical="top"/>
      <protection locked="0"/>
    </xf>
    <xf numFmtId="4" fontId="2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 wrapText="1"/>
    </xf>
    <xf numFmtId="164" fontId="1" fillId="4" borderId="2" xfId="0" applyNumberFormat="1" applyFont="1" applyFill="1" applyBorder="1" applyAlignment="1">
      <alignment horizontal="center" vertical="top"/>
    </xf>
    <xf numFmtId="4" fontId="1" fillId="4" borderId="2" xfId="0" applyNumberFormat="1" applyFont="1" applyFill="1" applyBorder="1" applyAlignment="1">
      <alignment horizontal="center" vertical="top"/>
    </xf>
    <xf numFmtId="165" fontId="1" fillId="5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/>
    </xf>
    <xf numFmtId="0" fontId="1" fillId="4" borderId="2" xfId="0" applyFont="1" applyFill="1" applyBorder="1" applyAlignment="1">
      <alignment horizontal="center" vertical="top"/>
    </xf>
    <xf numFmtId="166" fontId="1" fillId="4" borderId="2" xfId="0" applyNumberFormat="1" applyFont="1" applyFill="1" applyBorder="1" applyAlignment="1">
      <alignment horizontal="left" vertical="top" wrapText="1"/>
    </xf>
    <xf numFmtId="3" fontId="2" fillId="5" borderId="2" xfId="0" applyNumberFormat="1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 applyProtection="1">
      <alignment horizontal="center" vertical="top"/>
      <protection locked="0"/>
    </xf>
    <xf numFmtId="3" fontId="1" fillId="4" borderId="2" xfId="0" applyNumberFormat="1" applyFont="1" applyFill="1" applyBorder="1" applyAlignment="1" applyProtection="1">
      <alignment horizontal="center" vertical="top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/>
      <protection locked="0"/>
    </xf>
    <xf numFmtId="4" fontId="2" fillId="4" borderId="2" xfId="0" applyNumberFormat="1" applyFont="1" applyFill="1" applyBorder="1" applyAlignment="1">
      <alignment horizontal="center" vertical="top"/>
    </xf>
    <xf numFmtId="165" fontId="2" fillId="4" borderId="2" xfId="0" applyNumberFormat="1" applyFont="1" applyFill="1" applyBorder="1" applyAlignment="1">
      <alignment horizontal="left" vertical="top" wrapText="1"/>
    </xf>
    <xf numFmtId="49" fontId="1" fillId="5" borderId="2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vertical="top" wrapText="1"/>
    </xf>
    <xf numFmtId="4" fontId="1" fillId="5" borderId="2" xfId="0" applyNumberFormat="1" applyFont="1" applyFill="1" applyBorder="1" applyAlignment="1">
      <alignment horizontal="center" vertical="top"/>
    </xf>
    <xf numFmtId="49" fontId="1" fillId="4" borderId="2" xfId="0" applyNumberFormat="1" applyFont="1" applyFill="1" applyBorder="1" applyAlignment="1">
      <alignment horizontal="left" vertical="top" wrapText="1"/>
    </xf>
    <xf numFmtId="165" fontId="1" fillId="4" borderId="2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vertical="top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 wrapText="1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49" fontId="2" fillId="5" borderId="2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4" fontId="1" fillId="5" borderId="2" xfId="0" applyNumberFormat="1" applyFont="1" applyFill="1" applyBorder="1" applyAlignment="1">
      <alignment horizontal="center" vertical="top" wrapText="1"/>
    </xf>
    <xf numFmtId="4" fontId="1" fillId="5" borderId="4" xfId="0" applyNumberFormat="1" applyFont="1" applyFill="1" applyBorder="1" applyAlignment="1">
      <alignment horizontal="center" vertical="top" wrapText="1"/>
    </xf>
    <xf numFmtId="0" fontId="1" fillId="4" borderId="0" xfId="0" applyFont="1" applyFill="1" applyAlignment="1" applyProtection="1">
      <alignment vertical="top"/>
      <protection locked="0"/>
    </xf>
    <xf numFmtId="4" fontId="2" fillId="5" borderId="7" xfId="0" applyNumberFormat="1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 applyProtection="1">
      <alignment horizontal="center" vertical="top" wrapText="1"/>
      <protection locked="0"/>
    </xf>
    <xf numFmtId="4" fontId="1" fillId="4" borderId="2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left" vertical="top" wrapText="1"/>
    </xf>
    <xf numFmtId="164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>
      <alignment horizontal="left" vertical="top"/>
    </xf>
    <xf numFmtId="164" fontId="1" fillId="4" borderId="2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2" fontId="1" fillId="5" borderId="2" xfId="0" applyNumberFormat="1" applyFont="1" applyFill="1" applyBorder="1" applyAlignment="1">
      <alignment horizontal="center" vertical="top"/>
    </xf>
    <xf numFmtId="1" fontId="1" fillId="4" borderId="2" xfId="0" applyNumberFormat="1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top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/>
    </xf>
    <xf numFmtId="3" fontId="1" fillId="4" borderId="2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164" fontId="2" fillId="5" borderId="2" xfId="0" applyNumberFormat="1" applyFont="1" applyFill="1" applyBorder="1" applyAlignment="1">
      <alignment horizontal="center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49" fontId="2" fillId="5" borderId="2" xfId="0" applyNumberFormat="1" applyFont="1" applyFill="1" applyBorder="1" applyAlignment="1">
      <alignment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2" fontId="2" fillId="4" borderId="2" xfId="0" applyNumberFormat="1" applyFont="1" applyFill="1" applyBorder="1" applyAlignment="1">
      <alignment horizontal="center" vertical="top"/>
    </xf>
    <xf numFmtId="2" fontId="2" fillId="5" borderId="2" xfId="0" applyNumberFormat="1" applyFont="1" applyFill="1" applyBorder="1" applyAlignment="1">
      <alignment horizontal="center" vertical="top"/>
    </xf>
    <xf numFmtId="1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 applyProtection="1">
      <alignment horizontal="center" vertical="top"/>
      <protection locked="0"/>
    </xf>
    <xf numFmtId="1" fontId="2" fillId="5" borderId="2" xfId="0" applyNumberFormat="1" applyFont="1" applyFill="1" applyBorder="1" applyAlignment="1" applyProtection="1">
      <alignment horizontal="center" vertical="top"/>
      <protection locked="0"/>
    </xf>
    <xf numFmtId="2" fontId="2" fillId="4" borderId="2" xfId="0" applyNumberFormat="1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/>
    </xf>
    <xf numFmtId="1" fontId="2" fillId="4" borderId="2" xfId="0" applyNumberFormat="1" applyFont="1" applyFill="1" applyBorder="1" applyAlignment="1">
      <alignment horizontal="center" vertical="top"/>
    </xf>
    <xf numFmtId="1" fontId="2" fillId="5" borderId="2" xfId="0" applyNumberFormat="1" applyFont="1" applyFill="1" applyBorder="1" applyAlignment="1">
      <alignment horizontal="center" vertical="top" wrapText="1"/>
    </xf>
    <xf numFmtId="9" fontId="2" fillId="4" borderId="2" xfId="0" applyNumberFormat="1" applyFont="1" applyFill="1" applyBorder="1" applyAlignment="1">
      <alignment horizontal="left" vertical="top"/>
    </xf>
    <xf numFmtId="2" fontId="2" fillId="4" borderId="4" xfId="0" applyNumberFormat="1" applyFont="1" applyFill="1" applyBorder="1" applyAlignment="1">
      <alignment horizontal="center" vertical="top"/>
    </xf>
    <xf numFmtId="9" fontId="1" fillId="5" borderId="4" xfId="0" applyNumberFormat="1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left" vertical="top"/>
    </xf>
    <xf numFmtId="2" fontId="2" fillId="4" borderId="3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0" fontId="1" fillId="4" borderId="2" xfId="1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wrapText="1"/>
    </xf>
    <xf numFmtId="0" fontId="8" fillId="4" borderId="17" xfId="0" applyFont="1" applyFill="1" applyBorder="1"/>
    <xf numFmtId="164" fontId="2" fillId="4" borderId="2" xfId="0" applyNumberFormat="1" applyFont="1" applyFill="1" applyBorder="1" applyAlignment="1">
      <alignment horizontal="right"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/>
    </xf>
    <xf numFmtId="164" fontId="1" fillId="5" borderId="2" xfId="3" applyNumberFormat="1" applyFont="1" applyFill="1" applyBorder="1" applyAlignment="1" applyProtection="1">
      <alignment horizontal="center" vertical="top"/>
      <protection locked="0"/>
    </xf>
    <xf numFmtId="0" fontId="5" fillId="4" borderId="8" xfId="0" applyFont="1" applyFill="1" applyBorder="1" applyAlignment="1">
      <alignment horizontal="left" vertical="top" wrapText="1"/>
    </xf>
    <xf numFmtId="1" fontId="1" fillId="5" borderId="2" xfId="3" applyNumberFormat="1" applyFont="1" applyFill="1" applyBorder="1" applyAlignment="1" applyProtection="1">
      <alignment horizontal="center" vertical="top"/>
      <protection locked="0"/>
    </xf>
    <xf numFmtId="0" fontId="1" fillId="4" borderId="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center" vertical="top" wrapText="1"/>
    </xf>
    <xf numFmtId="3" fontId="2" fillId="4" borderId="7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4" fontId="2" fillId="4" borderId="7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vertical="top"/>
    </xf>
    <xf numFmtId="0" fontId="1" fillId="4" borderId="0" xfId="0" applyFont="1" applyFill="1" applyAlignment="1">
      <alignment horizontal="left" vertical="top"/>
    </xf>
    <xf numFmtId="164" fontId="1" fillId="4" borderId="0" xfId="0" applyNumberFormat="1" applyFont="1" applyFill="1" applyAlignment="1">
      <alignment horizontal="center" vertical="top"/>
    </xf>
    <xf numFmtId="4" fontId="2" fillId="4" borderId="4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 applyProtection="1">
      <alignment horizontal="center" vertical="top"/>
      <protection locked="0"/>
    </xf>
    <xf numFmtId="164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2" xfId="0" applyNumberFormat="1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vertical="top"/>
    </xf>
    <xf numFmtId="0" fontId="2" fillId="4" borderId="6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17" xfId="0" applyFont="1" applyFill="1" applyBorder="1" applyAlignment="1" applyProtection="1">
      <alignment horizontal="center" vertical="top"/>
      <protection locked="0"/>
    </xf>
    <xf numFmtId="0" fontId="1" fillId="5" borderId="17" xfId="0" applyFont="1" applyFill="1" applyBorder="1" applyAlignment="1" applyProtection="1">
      <alignment horizontal="center" vertical="top"/>
      <protection locked="0"/>
    </xf>
    <xf numFmtId="0" fontId="1" fillId="4" borderId="17" xfId="0" applyFont="1" applyFill="1" applyBorder="1" applyAlignment="1" applyProtection="1">
      <alignment vertical="top"/>
      <protection locked="0"/>
    </xf>
    <xf numFmtId="0" fontId="2" fillId="4" borderId="14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vertical="top" wrapText="1"/>
    </xf>
    <xf numFmtId="0" fontId="1" fillId="5" borderId="18" xfId="0" applyFont="1" applyFill="1" applyBorder="1" applyAlignment="1" applyProtection="1">
      <alignment vertical="top"/>
      <protection locked="0"/>
    </xf>
    <xf numFmtId="0" fontId="1" fillId="4" borderId="18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49" fontId="2" fillId="5" borderId="4" xfId="0" applyNumberFormat="1" applyFont="1" applyFill="1" applyBorder="1" applyAlignment="1">
      <alignment vertical="top" wrapText="1"/>
    </xf>
    <xf numFmtId="0" fontId="2" fillId="4" borderId="11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/>
    </xf>
    <xf numFmtId="0" fontId="1" fillId="5" borderId="17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" fillId="5" borderId="17" xfId="0" applyFont="1" applyFill="1" applyBorder="1" applyAlignment="1">
      <alignment vertical="top" wrapText="1"/>
    </xf>
    <xf numFmtId="49" fontId="2" fillId="5" borderId="17" xfId="0" applyNumberFormat="1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8" fillId="5" borderId="17" xfId="0" applyFont="1" applyFill="1" applyBorder="1" applyAlignment="1">
      <alignment vertical="top"/>
    </xf>
    <xf numFmtId="0" fontId="2" fillId="4" borderId="1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vertical="top"/>
    </xf>
    <xf numFmtId="0" fontId="2" fillId="5" borderId="4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2" fillId="4" borderId="4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vertical="top"/>
    </xf>
    <xf numFmtId="0" fontId="5" fillId="4" borderId="7" xfId="0" applyFont="1" applyFill="1" applyBorder="1" applyAlignment="1">
      <alignment vertical="top"/>
    </xf>
    <xf numFmtId="0" fontId="2" fillId="4" borderId="4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14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1" fillId="5" borderId="11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vertical="top"/>
    </xf>
    <xf numFmtId="0" fontId="5" fillId="4" borderId="3" xfId="0" applyFont="1" applyFill="1" applyBorder="1" applyAlignment="1">
      <alignment horizontal="left" vertical="top"/>
    </xf>
    <xf numFmtId="0" fontId="7" fillId="4" borderId="3" xfId="0" applyFont="1" applyFill="1" applyBorder="1"/>
    <xf numFmtId="0" fontId="1" fillId="4" borderId="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 wrapText="1" shrinkToFit="1"/>
    </xf>
    <xf numFmtId="0" fontId="1" fillId="5" borderId="4" xfId="0" applyFont="1" applyFill="1" applyBorder="1" applyAlignment="1">
      <alignment horizontal="left" vertical="top" wrapText="1" shrinkToFit="1"/>
    </xf>
    <xf numFmtId="0" fontId="1" fillId="5" borderId="14" xfId="0" applyFont="1" applyFill="1" applyBorder="1" applyAlignment="1">
      <alignment horizontal="left" vertical="top" wrapText="1"/>
    </xf>
    <xf numFmtId="9" fontId="2" fillId="5" borderId="4" xfId="0" applyNumberFormat="1" applyFont="1" applyFill="1" applyBorder="1" applyAlignment="1">
      <alignment horizontal="center" vertical="top"/>
    </xf>
    <xf numFmtId="9" fontId="2" fillId="5" borderId="3" xfId="0" applyNumberFormat="1" applyFont="1" applyFill="1" applyBorder="1" applyAlignment="1">
      <alignment horizontal="center" vertical="top"/>
    </xf>
    <xf numFmtId="9" fontId="2" fillId="5" borderId="8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0" fontId="1" fillId="5" borderId="12" xfId="0" applyFont="1" applyFill="1" applyBorder="1" applyAlignment="1">
      <alignment horizontal="left" vertical="top" wrapText="1"/>
    </xf>
  </cellXfs>
  <cellStyles count="5">
    <cellStyle name="Įprastas" xfId="0" builtinId="0"/>
    <cellStyle name="Normal 2" xfId="2" xr:uid="{4366CEF6-04AF-4E50-8186-97B28B1B7830}"/>
    <cellStyle name="Normal 3" xfId="4" xr:uid="{4614DCCB-0845-47B4-A19D-66D15E340022}"/>
    <cellStyle name="Percent 2" xfId="3" xr:uid="{99370C3B-5FCC-4B9B-A649-4403083C6385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topLeftCell="A124" zoomScale="80" zoomScaleNormal="80" workbookViewId="0">
      <selection activeCell="I132" sqref="I132:L132"/>
    </sheetView>
  </sheetViews>
  <sheetFormatPr defaultColWidth="12.5546875" defaultRowHeight="15" customHeight="1" x14ac:dyDescent="0.3"/>
  <cols>
    <col min="1" max="1" width="7.5546875" style="8" customWidth="1"/>
    <col min="2" max="2" width="43.33203125" style="8" customWidth="1"/>
    <col min="3" max="3" width="8.88671875" style="5" customWidth="1"/>
    <col min="4" max="4" width="12.5546875" style="5" customWidth="1"/>
    <col min="5" max="5" width="9.88671875" style="5" customWidth="1"/>
    <col min="6" max="6" width="6.33203125" style="5" customWidth="1"/>
    <col min="7" max="8" width="11.44140625" style="5" customWidth="1"/>
    <col min="9" max="9" width="22.44140625" style="8" customWidth="1"/>
    <col min="10" max="10" width="6.44140625" style="8" customWidth="1"/>
    <col min="11" max="11" width="10.6640625" style="8" customWidth="1"/>
    <col min="12" max="12" width="23.6640625" style="8" customWidth="1"/>
    <col min="13" max="13" width="13.109375" style="5" customWidth="1"/>
    <col min="14" max="14" width="19.44140625" style="5" customWidth="1"/>
    <col min="15" max="15" width="32.44140625" style="5" customWidth="1"/>
    <col min="16" max="16" width="22.5546875" style="5" customWidth="1"/>
    <col min="17" max="17" width="45.5546875" style="12" customWidth="1"/>
    <col min="18" max="16384" width="12.5546875" style="8"/>
  </cols>
  <sheetData>
    <row r="1" spans="1:17" ht="15.75" customHeight="1" x14ac:dyDescent="0.3">
      <c r="B1" s="9"/>
      <c r="D1" s="10"/>
      <c r="E1" s="11"/>
      <c r="F1" s="6"/>
      <c r="G1" s="6"/>
      <c r="H1" s="6"/>
      <c r="I1" s="9"/>
      <c r="J1" s="9"/>
      <c r="K1" s="9"/>
      <c r="L1" s="9"/>
      <c r="M1" s="7"/>
      <c r="N1" s="7"/>
      <c r="O1" s="7"/>
    </row>
    <row r="2" spans="1:17" ht="15.75" customHeight="1" x14ac:dyDescent="0.3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7" ht="15.75" customHeight="1" x14ac:dyDescent="0.3">
      <c r="E3" s="197"/>
      <c r="F3" s="197"/>
      <c r="G3" s="197"/>
      <c r="H3" s="197"/>
      <c r="I3" s="197"/>
      <c r="K3" s="13"/>
      <c r="M3" s="7"/>
      <c r="N3" s="7"/>
      <c r="O3" s="7"/>
      <c r="P3" s="7"/>
    </row>
    <row r="4" spans="1:17" ht="15.75" customHeight="1" x14ac:dyDescent="0.3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7" ht="15.75" customHeight="1" x14ac:dyDescent="0.3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4"/>
      <c r="M5" s="28"/>
      <c r="N5" s="28"/>
      <c r="O5" s="15"/>
      <c r="P5" s="15"/>
    </row>
    <row r="6" spans="1:17" ht="15.75" customHeight="1" x14ac:dyDescent="0.3">
      <c r="A6" s="200" t="s">
        <v>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7" ht="15.75" customHeight="1" x14ac:dyDescent="0.3">
      <c r="A7" s="1" t="s">
        <v>2</v>
      </c>
      <c r="B7" s="1" t="s">
        <v>3</v>
      </c>
      <c r="C7" s="1" t="s">
        <v>4</v>
      </c>
      <c r="D7" s="2" t="s">
        <v>5</v>
      </c>
      <c r="E7" s="4" t="s">
        <v>6</v>
      </c>
      <c r="F7" s="3" t="s">
        <v>7</v>
      </c>
      <c r="G7" s="3" t="s">
        <v>8</v>
      </c>
      <c r="H7" s="3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385</v>
      </c>
      <c r="P7" s="1" t="s">
        <v>386</v>
      </c>
      <c r="Q7" s="136" t="s">
        <v>387</v>
      </c>
    </row>
    <row r="8" spans="1:17" ht="91.2" customHeight="1" x14ac:dyDescent="0.3">
      <c r="A8" s="29" t="s">
        <v>30</v>
      </c>
      <c r="B8" s="30" t="s">
        <v>24</v>
      </c>
      <c r="C8" s="31" t="s">
        <v>16</v>
      </c>
      <c r="D8" s="32">
        <v>480</v>
      </c>
      <c r="E8" s="33">
        <v>2.0299999999999998</v>
      </c>
      <c r="F8" s="34">
        <v>5</v>
      </c>
      <c r="G8" s="35">
        <f>D8*E8</f>
        <v>974.4</v>
      </c>
      <c r="H8" s="35">
        <f>G8+G8*F8/100</f>
        <v>1023.12</v>
      </c>
      <c r="I8" s="36" t="s">
        <v>31</v>
      </c>
      <c r="J8" s="23">
        <v>1</v>
      </c>
      <c r="K8" s="23" t="s">
        <v>17</v>
      </c>
      <c r="L8" s="23" t="s">
        <v>32</v>
      </c>
      <c r="M8" s="23" t="s">
        <v>33</v>
      </c>
      <c r="N8" s="23">
        <v>75</v>
      </c>
      <c r="O8" s="37" t="s">
        <v>272</v>
      </c>
      <c r="P8" s="38" t="s">
        <v>273</v>
      </c>
      <c r="Q8" s="39" t="s">
        <v>315</v>
      </c>
    </row>
    <row r="9" spans="1:17" ht="35.4" customHeight="1" x14ac:dyDescent="0.3">
      <c r="A9" s="40" t="s">
        <v>34</v>
      </c>
      <c r="B9" s="210" t="s">
        <v>35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4"/>
      <c r="O9" s="24"/>
      <c r="P9" s="91"/>
      <c r="Q9" s="41"/>
    </row>
    <row r="10" spans="1:17" ht="83.4" customHeight="1" x14ac:dyDescent="0.3">
      <c r="A10" s="48" t="s">
        <v>36</v>
      </c>
      <c r="B10" s="42" t="s">
        <v>37</v>
      </c>
      <c r="C10" s="18" t="s">
        <v>16</v>
      </c>
      <c r="D10" s="49">
        <v>504</v>
      </c>
      <c r="E10" s="50">
        <v>2.4500000000000002</v>
      </c>
      <c r="F10" s="51">
        <v>5</v>
      </c>
      <c r="G10" s="44">
        <f t="shared" ref="G10:G18" si="0">D10*E10</f>
        <v>1234.8</v>
      </c>
      <c r="H10" s="44">
        <f t="shared" ref="H10:H18" si="1">G10+G10*F10/100</f>
        <v>1296.54</v>
      </c>
      <c r="I10" s="42" t="s">
        <v>38</v>
      </c>
      <c r="J10" s="18">
        <v>0</v>
      </c>
      <c r="K10" s="18" t="s">
        <v>17</v>
      </c>
      <c r="L10" s="18" t="s">
        <v>25</v>
      </c>
      <c r="M10" s="18" t="s">
        <v>18</v>
      </c>
      <c r="N10" s="18">
        <v>150</v>
      </c>
      <c r="O10" s="52" t="s">
        <v>274</v>
      </c>
      <c r="P10" s="53">
        <v>13350950</v>
      </c>
      <c r="Q10" s="39" t="s">
        <v>316</v>
      </c>
    </row>
    <row r="11" spans="1:17" ht="81" customHeight="1" x14ac:dyDescent="0.3">
      <c r="A11" s="48" t="s">
        <v>39</v>
      </c>
      <c r="B11" s="42" t="s">
        <v>37</v>
      </c>
      <c r="C11" s="18" t="s">
        <v>16</v>
      </c>
      <c r="D11" s="49">
        <v>324</v>
      </c>
      <c r="E11" s="50">
        <v>2.85</v>
      </c>
      <c r="F11" s="51">
        <v>5</v>
      </c>
      <c r="G11" s="44">
        <f t="shared" si="0"/>
        <v>923.4</v>
      </c>
      <c r="H11" s="44">
        <f t="shared" si="1"/>
        <v>969.57</v>
      </c>
      <c r="I11" s="26" t="s">
        <v>38</v>
      </c>
      <c r="J11" s="18">
        <v>1</v>
      </c>
      <c r="K11" s="18" t="s">
        <v>17</v>
      </c>
      <c r="L11" s="18" t="s">
        <v>40</v>
      </c>
      <c r="M11" s="18" t="s">
        <v>18</v>
      </c>
      <c r="N11" s="18">
        <v>150</v>
      </c>
      <c r="O11" s="54" t="s">
        <v>274</v>
      </c>
      <c r="P11" s="38">
        <v>13400965</v>
      </c>
      <c r="Q11" s="39" t="s">
        <v>317</v>
      </c>
    </row>
    <row r="12" spans="1:17" ht="71.400000000000006" customHeight="1" x14ac:dyDescent="0.3">
      <c r="A12" s="48" t="s">
        <v>41</v>
      </c>
      <c r="B12" s="42" t="s">
        <v>37</v>
      </c>
      <c r="C12" s="18" t="s">
        <v>16</v>
      </c>
      <c r="D12" s="49">
        <v>828</v>
      </c>
      <c r="E12" s="50">
        <v>2.4500000000000002</v>
      </c>
      <c r="F12" s="51">
        <v>5</v>
      </c>
      <c r="G12" s="44">
        <f t="shared" si="0"/>
        <v>2028.6</v>
      </c>
      <c r="H12" s="44">
        <f t="shared" si="1"/>
        <v>2130.0300000000002</v>
      </c>
      <c r="I12" s="26" t="s">
        <v>38</v>
      </c>
      <c r="J12" s="18">
        <v>1</v>
      </c>
      <c r="K12" s="18" t="s">
        <v>17</v>
      </c>
      <c r="L12" s="18" t="s">
        <v>25</v>
      </c>
      <c r="M12" s="18" t="s">
        <v>18</v>
      </c>
      <c r="N12" s="18">
        <v>150</v>
      </c>
      <c r="O12" s="54" t="s">
        <v>274</v>
      </c>
      <c r="P12" s="38">
        <v>13400950</v>
      </c>
      <c r="Q12" s="39" t="s">
        <v>318</v>
      </c>
    </row>
    <row r="13" spans="1:17" ht="66" customHeight="1" x14ac:dyDescent="0.3">
      <c r="A13" s="48" t="s">
        <v>42</v>
      </c>
      <c r="B13" s="42" t="s">
        <v>37</v>
      </c>
      <c r="C13" s="18" t="s">
        <v>16</v>
      </c>
      <c r="D13" s="49">
        <v>756</v>
      </c>
      <c r="E13" s="50">
        <v>1.21</v>
      </c>
      <c r="F13" s="51">
        <v>5</v>
      </c>
      <c r="G13" s="44">
        <f t="shared" si="0"/>
        <v>914.76</v>
      </c>
      <c r="H13" s="44">
        <f t="shared" si="1"/>
        <v>960.5</v>
      </c>
      <c r="I13" s="26" t="s">
        <v>43</v>
      </c>
      <c r="J13" s="18" t="s">
        <v>19</v>
      </c>
      <c r="K13" s="18" t="s">
        <v>17</v>
      </c>
      <c r="L13" s="18" t="s">
        <v>20</v>
      </c>
      <c r="M13" s="18" t="s">
        <v>18</v>
      </c>
      <c r="N13" s="23">
        <v>75</v>
      </c>
      <c r="O13" s="54" t="s">
        <v>275</v>
      </c>
      <c r="P13" s="38">
        <v>13300126</v>
      </c>
      <c r="Q13" s="39" t="s">
        <v>319</v>
      </c>
    </row>
    <row r="14" spans="1:17" ht="75.599999999999994" customHeight="1" x14ac:dyDescent="0.3">
      <c r="A14" s="48" t="s">
        <v>44</v>
      </c>
      <c r="B14" s="42" t="s">
        <v>37</v>
      </c>
      <c r="C14" s="18" t="s">
        <v>16</v>
      </c>
      <c r="D14" s="49">
        <v>180</v>
      </c>
      <c r="E14" s="50">
        <v>1.21</v>
      </c>
      <c r="F14" s="51">
        <v>5</v>
      </c>
      <c r="G14" s="44">
        <f t="shared" si="0"/>
        <v>217.8</v>
      </c>
      <c r="H14" s="44">
        <f t="shared" si="1"/>
        <v>228.69</v>
      </c>
      <c r="I14" s="26" t="s">
        <v>43</v>
      </c>
      <c r="J14" s="18" t="s">
        <v>21</v>
      </c>
      <c r="K14" s="18" t="s">
        <v>17</v>
      </c>
      <c r="L14" s="18" t="s">
        <v>20</v>
      </c>
      <c r="M14" s="18" t="s">
        <v>18</v>
      </c>
      <c r="N14" s="23">
        <v>75</v>
      </c>
      <c r="O14" s="54" t="s">
        <v>275</v>
      </c>
      <c r="P14" s="38">
        <v>13200126</v>
      </c>
      <c r="Q14" s="39" t="s">
        <v>320</v>
      </c>
    </row>
    <row r="15" spans="1:17" ht="61.2" customHeight="1" x14ac:dyDescent="0.3">
      <c r="A15" s="48" t="s">
        <v>45</v>
      </c>
      <c r="B15" s="42" t="s">
        <v>37</v>
      </c>
      <c r="C15" s="18" t="s">
        <v>16</v>
      </c>
      <c r="D15" s="49">
        <v>108</v>
      </c>
      <c r="E15" s="50">
        <v>1.3</v>
      </c>
      <c r="F15" s="51">
        <v>5</v>
      </c>
      <c r="G15" s="44">
        <f t="shared" si="0"/>
        <v>140.4</v>
      </c>
      <c r="H15" s="44">
        <f t="shared" si="1"/>
        <v>147.41999999999999</v>
      </c>
      <c r="I15" s="26" t="s">
        <v>43</v>
      </c>
      <c r="J15" s="18" t="s">
        <v>23</v>
      </c>
      <c r="K15" s="18" t="s">
        <v>17</v>
      </c>
      <c r="L15" s="18" t="s">
        <v>46</v>
      </c>
      <c r="M15" s="18" t="s">
        <v>18</v>
      </c>
      <c r="N15" s="23">
        <v>75</v>
      </c>
      <c r="O15" s="54" t="s">
        <v>272</v>
      </c>
      <c r="P15" s="38" t="s">
        <v>276</v>
      </c>
      <c r="Q15" s="39" t="s">
        <v>321</v>
      </c>
    </row>
    <row r="16" spans="1:17" ht="96.6" customHeight="1" x14ac:dyDescent="0.3">
      <c r="A16" s="48" t="s">
        <v>47</v>
      </c>
      <c r="B16" s="42" t="s">
        <v>37</v>
      </c>
      <c r="C16" s="18" t="s">
        <v>16</v>
      </c>
      <c r="D16" s="49">
        <v>252</v>
      </c>
      <c r="E16" s="50">
        <v>1.46</v>
      </c>
      <c r="F16" s="51">
        <v>5</v>
      </c>
      <c r="G16" s="44">
        <f t="shared" si="0"/>
        <v>367.92</v>
      </c>
      <c r="H16" s="44">
        <f t="shared" si="1"/>
        <v>386.32</v>
      </c>
      <c r="I16" s="26" t="s">
        <v>43</v>
      </c>
      <c r="J16" s="18">
        <v>0</v>
      </c>
      <c r="K16" s="18" t="s">
        <v>17</v>
      </c>
      <c r="L16" s="18" t="s">
        <v>26</v>
      </c>
      <c r="M16" s="18" t="s">
        <v>18</v>
      </c>
      <c r="N16" s="23">
        <v>75</v>
      </c>
      <c r="O16" s="54" t="s">
        <v>275</v>
      </c>
      <c r="P16" s="38">
        <v>13350130</v>
      </c>
      <c r="Q16" s="39" t="s">
        <v>322</v>
      </c>
    </row>
    <row r="17" spans="1:17" ht="86.4" customHeight="1" x14ac:dyDescent="0.3">
      <c r="A17" s="48" t="s">
        <v>48</v>
      </c>
      <c r="B17" s="42" t="s">
        <v>37</v>
      </c>
      <c r="C17" s="18" t="s">
        <v>16</v>
      </c>
      <c r="D17" s="49">
        <v>36</v>
      </c>
      <c r="E17" s="50">
        <v>2.39</v>
      </c>
      <c r="F17" s="51">
        <v>5</v>
      </c>
      <c r="G17" s="44">
        <f t="shared" si="0"/>
        <v>86.04</v>
      </c>
      <c r="H17" s="44">
        <f t="shared" si="1"/>
        <v>90.34</v>
      </c>
      <c r="I17" s="26" t="s">
        <v>43</v>
      </c>
      <c r="J17" s="18" t="s">
        <v>21</v>
      </c>
      <c r="K17" s="18" t="s">
        <v>49</v>
      </c>
      <c r="L17" s="18" t="s">
        <v>20</v>
      </c>
      <c r="M17" s="18" t="s">
        <v>18</v>
      </c>
      <c r="N17" s="18">
        <v>90</v>
      </c>
      <c r="O17" s="54" t="s">
        <v>272</v>
      </c>
      <c r="P17" s="38" t="s">
        <v>277</v>
      </c>
      <c r="Q17" s="39" t="s">
        <v>323</v>
      </c>
    </row>
    <row r="18" spans="1:17" ht="69.599999999999994" customHeight="1" x14ac:dyDescent="0.3">
      <c r="A18" s="48" t="s">
        <v>50</v>
      </c>
      <c r="B18" s="42" t="s">
        <v>37</v>
      </c>
      <c r="C18" s="18" t="s">
        <v>16</v>
      </c>
      <c r="D18" s="32">
        <v>72</v>
      </c>
      <c r="E18" s="50">
        <v>2.39</v>
      </c>
      <c r="F18" s="51">
        <v>5</v>
      </c>
      <c r="G18" s="44">
        <f t="shared" si="0"/>
        <v>172.08</v>
      </c>
      <c r="H18" s="44">
        <f t="shared" si="1"/>
        <v>180.68</v>
      </c>
      <c r="I18" s="26" t="s">
        <v>43</v>
      </c>
      <c r="J18" s="18" t="s">
        <v>23</v>
      </c>
      <c r="K18" s="18" t="s">
        <v>49</v>
      </c>
      <c r="L18" s="18" t="s">
        <v>20</v>
      </c>
      <c r="M18" s="18" t="s">
        <v>18</v>
      </c>
      <c r="N18" s="18">
        <v>90</v>
      </c>
      <c r="O18" s="54" t="s">
        <v>272</v>
      </c>
      <c r="P18" s="38" t="s">
        <v>278</v>
      </c>
      <c r="Q18" s="39" t="s">
        <v>324</v>
      </c>
    </row>
    <row r="19" spans="1:17" ht="15.75" customHeight="1" x14ac:dyDescent="0.3">
      <c r="A19" s="215" t="s">
        <v>51</v>
      </c>
      <c r="B19" s="203"/>
      <c r="C19" s="203"/>
      <c r="D19" s="203"/>
      <c r="E19" s="203"/>
      <c r="F19" s="204"/>
      <c r="G19" s="21">
        <f t="shared" ref="G19:H19" si="2">SUM(G10:G18)</f>
        <v>6085.8</v>
      </c>
      <c r="H19" s="22">
        <f t="shared" si="2"/>
        <v>6390.09</v>
      </c>
      <c r="I19" s="46"/>
      <c r="J19" s="46"/>
      <c r="K19" s="46"/>
      <c r="L19" s="46"/>
      <c r="M19" s="47"/>
      <c r="N19" s="47"/>
      <c r="O19" s="47"/>
      <c r="P19" s="47"/>
      <c r="Q19" s="41"/>
    </row>
    <row r="20" spans="1:17" ht="15.75" customHeight="1" x14ac:dyDescent="0.3">
      <c r="A20" s="56" t="s">
        <v>52</v>
      </c>
      <c r="B20" s="210" t="s">
        <v>53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4"/>
      <c r="O20" s="24"/>
      <c r="P20" s="91"/>
      <c r="Q20" s="41"/>
    </row>
    <row r="21" spans="1:17" ht="27.6" customHeight="1" x14ac:dyDescent="0.3">
      <c r="A21" s="57" t="s">
        <v>54</v>
      </c>
      <c r="B21" s="58" t="s">
        <v>55</v>
      </c>
      <c r="C21" s="23" t="s">
        <v>16</v>
      </c>
      <c r="D21" s="31">
        <v>2520</v>
      </c>
      <c r="E21" s="33">
        <v>0.27</v>
      </c>
      <c r="F21" s="34">
        <v>5</v>
      </c>
      <c r="G21" s="59">
        <f>D21*E21</f>
        <v>680.4</v>
      </c>
      <c r="H21" s="59">
        <f>G21+G21*F21/100</f>
        <v>714.42</v>
      </c>
      <c r="I21" s="209" t="s">
        <v>56</v>
      </c>
      <c r="J21" s="23" t="s">
        <v>19</v>
      </c>
      <c r="K21" s="45" t="s">
        <v>27</v>
      </c>
      <c r="L21" s="23" t="s">
        <v>57</v>
      </c>
      <c r="M21" s="23" t="s">
        <v>58</v>
      </c>
      <c r="N21" s="23">
        <v>75</v>
      </c>
      <c r="O21" s="54" t="s">
        <v>279</v>
      </c>
      <c r="P21" s="38" t="s">
        <v>280</v>
      </c>
      <c r="Q21" s="39" t="s">
        <v>325</v>
      </c>
    </row>
    <row r="22" spans="1:17" ht="15.75" customHeight="1" x14ac:dyDescent="0.3">
      <c r="A22" s="57" t="s">
        <v>59</v>
      </c>
      <c r="B22" s="58" t="s">
        <v>55</v>
      </c>
      <c r="C22" s="23" t="s">
        <v>16</v>
      </c>
      <c r="D22" s="31">
        <v>6000</v>
      </c>
      <c r="E22" s="33">
        <v>0.27</v>
      </c>
      <c r="F22" s="34">
        <v>5</v>
      </c>
      <c r="G22" s="59">
        <f>D22*E22</f>
        <v>1620</v>
      </c>
      <c r="H22" s="59">
        <f>G22+G22*F22/100</f>
        <v>1701</v>
      </c>
      <c r="I22" s="209"/>
      <c r="J22" s="23" t="s">
        <v>19</v>
      </c>
      <c r="K22" s="45" t="s">
        <v>27</v>
      </c>
      <c r="L22" s="23" t="s">
        <v>26</v>
      </c>
      <c r="M22" s="23" t="s">
        <v>58</v>
      </c>
      <c r="N22" s="23">
        <v>75</v>
      </c>
      <c r="O22" s="54" t="s">
        <v>279</v>
      </c>
      <c r="P22" s="38" t="s">
        <v>281</v>
      </c>
      <c r="Q22" s="39" t="s">
        <v>326</v>
      </c>
    </row>
    <row r="23" spans="1:17" ht="15.75" customHeight="1" x14ac:dyDescent="0.3">
      <c r="A23" s="57" t="s">
        <v>60</v>
      </c>
      <c r="B23" s="58" t="s">
        <v>55</v>
      </c>
      <c r="C23" s="23" t="s">
        <v>16</v>
      </c>
      <c r="D23" s="31">
        <v>6000</v>
      </c>
      <c r="E23" s="33">
        <v>0.27</v>
      </c>
      <c r="F23" s="34">
        <v>5</v>
      </c>
      <c r="G23" s="59">
        <f>D23*E23</f>
        <v>1620</v>
      </c>
      <c r="H23" s="59">
        <f>G23+G23*F23/100</f>
        <v>1701</v>
      </c>
      <c r="I23" s="209"/>
      <c r="J23" s="23" t="s">
        <v>21</v>
      </c>
      <c r="K23" s="45" t="s">
        <v>27</v>
      </c>
      <c r="L23" s="23" t="s">
        <v>61</v>
      </c>
      <c r="M23" s="23" t="s">
        <v>58</v>
      </c>
      <c r="N23" s="23">
        <v>75</v>
      </c>
      <c r="O23" s="54" t="s">
        <v>279</v>
      </c>
      <c r="P23" s="38" t="s">
        <v>282</v>
      </c>
      <c r="Q23" s="39" t="s">
        <v>327</v>
      </c>
    </row>
    <row r="24" spans="1:17" ht="15.75" customHeight="1" x14ac:dyDescent="0.3">
      <c r="A24" s="57" t="s">
        <v>62</v>
      </c>
      <c r="B24" s="58" t="s">
        <v>55</v>
      </c>
      <c r="C24" s="23" t="s">
        <v>16</v>
      </c>
      <c r="D24" s="49">
        <v>2000</v>
      </c>
      <c r="E24" s="33">
        <v>0.27</v>
      </c>
      <c r="F24" s="34">
        <v>5</v>
      </c>
      <c r="G24" s="59">
        <f>D24*E24</f>
        <v>540</v>
      </c>
      <c r="H24" s="59">
        <f>G24+G24*F24/100</f>
        <v>567</v>
      </c>
      <c r="I24" s="209"/>
      <c r="J24" s="23" t="s">
        <v>23</v>
      </c>
      <c r="K24" s="45" t="s">
        <v>27</v>
      </c>
      <c r="L24" s="23" t="s">
        <v>61</v>
      </c>
      <c r="M24" s="23" t="s">
        <v>58</v>
      </c>
      <c r="N24" s="23">
        <v>75</v>
      </c>
      <c r="O24" s="54" t="s">
        <v>279</v>
      </c>
      <c r="P24" s="38" t="s">
        <v>283</v>
      </c>
      <c r="Q24" s="39" t="s">
        <v>328</v>
      </c>
    </row>
    <row r="25" spans="1:17" ht="15.75" customHeight="1" x14ac:dyDescent="0.3">
      <c r="A25" s="60" t="s">
        <v>63</v>
      </c>
      <c r="B25" s="42" t="s">
        <v>55</v>
      </c>
      <c r="C25" s="18" t="s">
        <v>16</v>
      </c>
      <c r="D25" s="32">
        <v>180</v>
      </c>
      <c r="E25" s="50">
        <v>0.27</v>
      </c>
      <c r="F25" s="51">
        <v>5</v>
      </c>
      <c r="G25" s="59">
        <f>D25*E25</f>
        <v>48.6</v>
      </c>
      <c r="H25" s="59">
        <f>G25+G25*F25/100</f>
        <v>51.03</v>
      </c>
      <c r="I25" s="209"/>
      <c r="J25" s="18" t="s">
        <v>29</v>
      </c>
      <c r="K25" s="61" t="s">
        <v>27</v>
      </c>
      <c r="L25" s="18" t="s">
        <v>61</v>
      </c>
      <c r="M25" s="18" t="s">
        <v>58</v>
      </c>
      <c r="N25" s="23">
        <v>75</v>
      </c>
      <c r="O25" s="54" t="s">
        <v>274</v>
      </c>
      <c r="P25" s="38">
        <v>9101519</v>
      </c>
      <c r="Q25" s="39" t="s">
        <v>329</v>
      </c>
    </row>
    <row r="26" spans="1:17" ht="15.75" customHeight="1" x14ac:dyDescent="0.3">
      <c r="A26" s="202" t="s">
        <v>64</v>
      </c>
      <c r="B26" s="203"/>
      <c r="C26" s="203"/>
      <c r="D26" s="203"/>
      <c r="E26" s="203"/>
      <c r="F26" s="204"/>
      <c r="G26" s="22">
        <f t="shared" ref="G26:H26" si="3">SUM(G21:G25)</f>
        <v>4509</v>
      </c>
      <c r="H26" s="22">
        <f t="shared" si="3"/>
        <v>4734.45</v>
      </c>
      <c r="I26" s="62"/>
      <c r="J26" s="62"/>
      <c r="K26" s="62"/>
      <c r="L26" s="62"/>
      <c r="M26" s="24"/>
      <c r="N26" s="24"/>
      <c r="O26" s="24"/>
      <c r="P26" s="24"/>
      <c r="Q26" s="41"/>
    </row>
    <row r="27" spans="1:17" ht="15.75" customHeight="1" x14ac:dyDescent="0.3">
      <c r="A27" s="29" t="s">
        <v>65</v>
      </c>
      <c r="B27" s="211" t="s">
        <v>53</v>
      </c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4"/>
      <c r="O27" s="24"/>
      <c r="P27" s="91"/>
      <c r="Q27" s="41"/>
    </row>
    <row r="28" spans="1:17" ht="15.75" customHeight="1" x14ac:dyDescent="0.3">
      <c r="A28" s="57" t="s">
        <v>66</v>
      </c>
      <c r="B28" s="58" t="s">
        <v>55</v>
      </c>
      <c r="C28" s="23" t="s">
        <v>16</v>
      </c>
      <c r="D28" s="49">
        <v>540</v>
      </c>
      <c r="E28" s="33">
        <v>0.8</v>
      </c>
      <c r="F28" s="34">
        <v>5</v>
      </c>
      <c r="G28" s="59">
        <f t="shared" ref="G28:G39" si="4">D28*E28</f>
        <v>432</v>
      </c>
      <c r="H28" s="59">
        <f t="shared" ref="H28:H39" si="5">G28+G28*F28/100</f>
        <v>453.6</v>
      </c>
      <c r="I28" s="212" t="s">
        <v>67</v>
      </c>
      <c r="J28" s="23">
        <v>1</v>
      </c>
      <c r="K28" s="45" t="s">
        <v>17</v>
      </c>
      <c r="L28" s="23" t="s">
        <v>68</v>
      </c>
      <c r="M28" s="23" t="s">
        <v>18</v>
      </c>
      <c r="N28" s="23">
        <v>75</v>
      </c>
      <c r="O28" s="54" t="s">
        <v>274</v>
      </c>
      <c r="P28" s="38">
        <v>7400136</v>
      </c>
      <c r="Q28" s="39" t="s">
        <v>330</v>
      </c>
    </row>
    <row r="29" spans="1:17" ht="15.75" customHeight="1" x14ac:dyDescent="0.3">
      <c r="A29" s="57" t="s">
        <v>69</v>
      </c>
      <c r="B29" s="58" t="s">
        <v>55</v>
      </c>
      <c r="C29" s="23" t="s">
        <v>16</v>
      </c>
      <c r="D29" s="32">
        <v>192</v>
      </c>
      <c r="E29" s="33">
        <v>0.8</v>
      </c>
      <c r="F29" s="34">
        <v>5</v>
      </c>
      <c r="G29" s="59">
        <f t="shared" si="4"/>
        <v>153.6</v>
      </c>
      <c r="H29" s="59">
        <f t="shared" si="5"/>
        <v>161.28</v>
      </c>
      <c r="I29" s="213"/>
      <c r="J29" s="23">
        <v>2</v>
      </c>
      <c r="K29" s="23" t="s">
        <v>17</v>
      </c>
      <c r="L29" s="23" t="s">
        <v>70</v>
      </c>
      <c r="M29" s="23" t="s">
        <v>18</v>
      </c>
      <c r="N29" s="23">
        <v>75</v>
      </c>
      <c r="O29" s="54" t="s">
        <v>274</v>
      </c>
      <c r="P29" s="38">
        <v>7500140</v>
      </c>
      <c r="Q29" s="39" t="s">
        <v>331</v>
      </c>
    </row>
    <row r="30" spans="1:17" ht="15.75" customHeight="1" x14ac:dyDescent="0.3">
      <c r="A30" s="57" t="s">
        <v>71</v>
      </c>
      <c r="B30" s="58" t="s">
        <v>55</v>
      </c>
      <c r="C30" s="23" t="s">
        <v>16</v>
      </c>
      <c r="D30" s="49">
        <v>828</v>
      </c>
      <c r="E30" s="33">
        <v>0.7</v>
      </c>
      <c r="F30" s="34">
        <v>5</v>
      </c>
      <c r="G30" s="59">
        <f t="shared" si="4"/>
        <v>579.6</v>
      </c>
      <c r="H30" s="59">
        <f t="shared" si="5"/>
        <v>608.58000000000004</v>
      </c>
      <c r="I30" s="213"/>
      <c r="J30" s="23" t="s">
        <v>19</v>
      </c>
      <c r="K30" s="45" t="s">
        <v>17</v>
      </c>
      <c r="L30" s="23" t="s">
        <v>20</v>
      </c>
      <c r="M30" s="23" t="s">
        <v>18</v>
      </c>
      <c r="N30" s="23">
        <v>75</v>
      </c>
      <c r="O30" s="54" t="s">
        <v>274</v>
      </c>
      <c r="P30" s="38">
        <v>7300126</v>
      </c>
      <c r="Q30" s="39" t="s">
        <v>332</v>
      </c>
    </row>
    <row r="31" spans="1:17" ht="15.75" customHeight="1" x14ac:dyDescent="0.3">
      <c r="A31" s="57" t="s">
        <v>72</v>
      </c>
      <c r="B31" s="58" t="s">
        <v>55</v>
      </c>
      <c r="C31" s="23" t="s">
        <v>16</v>
      </c>
      <c r="D31" s="49">
        <v>288</v>
      </c>
      <c r="E31" s="33">
        <v>0.7</v>
      </c>
      <c r="F31" s="34">
        <v>5</v>
      </c>
      <c r="G31" s="59">
        <f t="shared" si="4"/>
        <v>201.6</v>
      </c>
      <c r="H31" s="59">
        <f t="shared" si="5"/>
        <v>211.68</v>
      </c>
      <c r="I31" s="213"/>
      <c r="J31" s="23" t="s">
        <v>21</v>
      </c>
      <c r="K31" s="45" t="s">
        <v>17</v>
      </c>
      <c r="L31" s="23" t="s">
        <v>20</v>
      </c>
      <c r="M31" s="23" t="s">
        <v>18</v>
      </c>
      <c r="N31" s="23">
        <v>75</v>
      </c>
      <c r="O31" s="54" t="s">
        <v>274</v>
      </c>
      <c r="P31" s="38">
        <v>7200126</v>
      </c>
      <c r="Q31" s="39" t="s">
        <v>333</v>
      </c>
    </row>
    <row r="32" spans="1:17" ht="15.75" customHeight="1" x14ac:dyDescent="0.3">
      <c r="A32" s="57" t="s">
        <v>73</v>
      </c>
      <c r="B32" s="58" t="s">
        <v>55</v>
      </c>
      <c r="C32" s="18" t="s">
        <v>28</v>
      </c>
      <c r="D32" s="49">
        <v>1068</v>
      </c>
      <c r="E32" s="33">
        <v>0.75</v>
      </c>
      <c r="F32" s="34">
        <v>5</v>
      </c>
      <c r="G32" s="59">
        <f t="shared" si="4"/>
        <v>801</v>
      </c>
      <c r="H32" s="59">
        <f t="shared" si="5"/>
        <v>841.05</v>
      </c>
      <c r="I32" s="213"/>
      <c r="J32" s="23">
        <v>2</v>
      </c>
      <c r="K32" s="23"/>
      <c r="L32" s="23"/>
      <c r="M32" s="23"/>
      <c r="N32" s="18">
        <v>75</v>
      </c>
      <c r="O32" s="54" t="s">
        <v>284</v>
      </c>
      <c r="P32" s="38" t="s">
        <v>285</v>
      </c>
      <c r="Q32" s="39" t="s">
        <v>334</v>
      </c>
    </row>
    <row r="33" spans="1:17" ht="15.75" customHeight="1" x14ac:dyDescent="0.3">
      <c r="A33" s="57" t="s">
        <v>74</v>
      </c>
      <c r="B33" s="58" t="s">
        <v>55</v>
      </c>
      <c r="C33" s="18" t="s">
        <v>28</v>
      </c>
      <c r="D33" s="49">
        <v>648</v>
      </c>
      <c r="E33" s="33">
        <v>1.25</v>
      </c>
      <c r="F33" s="34">
        <v>5</v>
      </c>
      <c r="G33" s="59">
        <f t="shared" si="4"/>
        <v>810</v>
      </c>
      <c r="H33" s="59">
        <f t="shared" si="5"/>
        <v>850.5</v>
      </c>
      <c r="I33" s="213"/>
      <c r="J33" s="23" t="s">
        <v>19</v>
      </c>
      <c r="K33" s="23"/>
      <c r="L33" s="23"/>
      <c r="M33" s="23"/>
      <c r="N33" s="18">
        <v>75</v>
      </c>
      <c r="O33" s="54" t="s">
        <v>272</v>
      </c>
      <c r="P33" s="38" t="s">
        <v>286</v>
      </c>
      <c r="Q33" s="39" t="s">
        <v>335</v>
      </c>
    </row>
    <row r="34" spans="1:17" ht="15.75" customHeight="1" x14ac:dyDescent="0.3">
      <c r="A34" s="57" t="s">
        <v>75</v>
      </c>
      <c r="B34" s="58" t="s">
        <v>55</v>
      </c>
      <c r="C34" s="18" t="s">
        <v>28</v>
      </c>
      <c r="D34" s="49">
        <v>792</v>
      </c>
      <c r="E34" s="33">
        <v>0.8</v>
      </c>
      <c r="F34" s="34">
        <v>5</v>
      </c>
      <c r="G34" s="59">
        <f t="shared" si="4"/>
        <v>633.6</v>
      </c>
      <c r="H34" s="59">
        <f t="shared" si="5"/>
        <v>665.28</v>
      </c>
      <c r="I34" s="213"/>
      <c r="J34" s="23" t="s">
        <v>21</v>
      </c>
      <c r="K34" s="23"/>
      <c r="L34" s="23"/>
      <c r="M34" s="23"/>
      <c r="N34" s="18">
        <v>75</v>
      </c>
      <c r="O34" s="54" t="s">
        <v>274</v>
      </c>
      <c r="P34" s="38" t="s">
        <v>287</v>
      </c>
      <c r="Q34" s="39" t="s">
        <v>336</v>
      </c>
    </row>
    <row r="35" spans="1:17" ht="15.75" customHeight="1" x14ac:dyDescent="0.3">
      <c r="A35" s="57" t="s">
        <v>76</v>
      </c>
      <c r="B35" s="58" t="s">
        <v>55</v>
      </c>
      <c r="C35" s="23" t="s">
        <v>16</v>
      </c>
      <c r="D35" s="49">
        <v>72</v>
      </c>
      <c r="E35" s="33">
        <v>0.8</v>
      </c>
      <c r="F35" s="34">
        <v>5</v>
      </c>
      <c r="G35" s="59">
        <f t="shared" si="4"/>
        <v>57.6</v>
      </c>
      <c r="H35" s="59">
        <f t="shared" si="5"/>
        <v>60.48</v>
      </c>
      <c r="I35" s="213"/>
      <c r="J35" s="23" t="s">
        <v>23</v>
      </c>
      <c r="K35" s="45" t="s">
        <v>17</v>
      </c>
      <c r="L35" s="23" t="s">
        <v>77</v>
      </c>
      <c r="M35" s="23" t="s">
        <v>18</v>
      </c>
      <c r="N35" s="18">
        <v>75</v>
      </c>
      <c r="O35" s="54" t="s">
        <v>274</v>
      </c>
      <c r="P35" s="38">
        <v>7150116</v>
      </c>
      <c r="Q35" s="39" t="s">
        <v>337</v>
      </c>
    </row>
    <row r="36" spans="1:17" ht="15.75" customHeight="1" x14ac:dyDescent="0.3">
      <c r="A36" s="57" t="s">
        <v>78</v>
      </c>
      <c r="B36" s="58" t="s">
        <v>55</v>
      </c>
      <c r="C36" s="23" t="s">
        <v>16</v>
      </c>
      <c r="D36" s="49">
        <v>216</v>
      </c>
      <c r="E36" s="33">
        <v>0.8</v>
      </c>
      <c r="F36" s="34">
        <v>5</v>
      </c>
      <c r="G36" s="59">
        <f t="shared" si="4"/>
        <v>172.8</v>
      </c>
      <c r="H36" s="59">
        <f t="shared" si="5"/>
        <v>181.44</v>
      </c>
      <c r="I36" s="213"/>
      <c r="J36" s="23" t="s">
        <v>21</v>
      </c>
      <c r="K36" s="45" t="s">
        <v>17</v>
      </c>
      <c r="L36" s="23" t="s">
        <v>77</v>
      </c>
      <c r="M36" s="23" t="s">
        <v>18</v>
      </c>
      <c r="N36" s="23">
        <v>75</v>
      </c>
      <c r="O36" s="54" t="s">
        <v>274</v>
      </c>
      <c r="P36" s="38">
        <v>7200116</v>
      </c>
      <c r="Q36" s="39" t="s">
        <v>338</v>
      </c>
    </row>
    <row r="37" spans="1:17" ht="15.75" customHeight="1" x14ac:dyDescent="0.3">
      <c r="A37" s="57" t="s">
        <v>79</v>
      </c>
      <c r="B37" s="58" t="s">
        <v>55</v>
      </c>
      <c r="C37" s="23" t="s">
        <v>16</v>
      </c>
      <c r="D37" s="49">
        <v>1752</v>
      </c>
      <c r="E37" s="33">
        <v>0.75</v>
      </c>
      <c r="F37" s="34">
        <v>5</v>
      </c>
      <c r="G37" s="59">
        <f t="shared" si="4"/>
        <v>1314</v>
      </c>
      <c r="H37" s="59">
        <f t="shared" si="5"/>
        <v>1379.7</v>
      </c>
      <c r="I37" s="213"/>
      <c r="J37" s="23" t="s">
        <v>29</v>
      </c>
      <c r="K37" s="45" t="s">
        <v>17</v>
      </c>
      <c r="L37" s="23" t="s">
        <v>77</v>
      </c>
      <c r="M37" s="23" t="s">
        <v>18</v>
      </c>
      <c r="N37" s="23">
        <v>75</v>
      </c>
      <c r="O37" s="54" t="s">
        <v>274</v>
      </c>
      <c r="P37" s="38">
        <v>7100116</v>
      </c>
      <c r="Q37" s="39" t="s">
        <v>339</v>
      </c>
    </row>
    <row r="38" spans="1:17" ht="15.75" customHeight="1" x14ac:dyDescent="0.3">
      <c r="A38" s="57" t="s">
        <v>80</v>
      </c>
      <c r="B38" s="58" t="s">
        <v>55</v>
      </c>
      <c r="C38" s="23" t="s">
        <v>16</v>
      </c>
      <c r="D38" s="49">
        <v>48</v>
      </c>
      <c r="E38" s="33">
        <v>0.8</v>
      </c>
      <c r="F38" s="34">
        <v>5</v>
      </c>
      <c r="G38" s="59">
        <f t="shared" si="4"/>
        <v>38.4</v>
      </c>
      <c r="H38" s="59">
        <f t="shared" si="5"/>
        <v>40.32</v>
      </c>
      <c r="I38" s="213"/>
      <c r="J38" s="23">
        <v>0</v>
      </c>
      <c r="K38" s="45" t="s">
        <v>17</v>
      </c>
      <c r="L38" s="23" t="s">
        <v>22</v>
      </c>
      <c r="M38" s="23" t="s">
        <v>18</v>
      </c>
      <c r="N38" s="23">
        <v>75</v>
      </c>
      <c r="O38" s="54" t="s">
        <v>274</v>
      </c>
      <c r="P38" s="63">
        <v>7350136</v>
      </c>
      <c r="Q38" s="39" t="s">
        <v>340</v>
      </c>
    </row>
    <row r="39" spans="1:17" ht="15.75" customHeight="1" x14ac:dyDescent="0.3">
      <c r="A39" s="57" t="s">
        <v>81</v>
      </c>
      <c r="B39" s="58" t="s">
        <v>55</v>
      </c>
      <c r="C39" s="23" t="s">
        <v>16</v>
      </c>
      <c r="D39" s="49">
        <v>720</v>
      </c>
      <c r="E39" s="33">
        <v>1.45</v>
      </c>
      <c r="F39" s="34">
        <v>5</v>
      </c>
      <c r="G39" s="59">
        <f t="shared" si="4"/>
        <v>1044</v>
      </c>
      <c r="H39" s="59">
        <f t="shared" si="5"/>
        <v>1096.2</v>
      </c>
      <c r="I39" s="214"/>
      <c r="J39" s="23">
        <v>2</v>
      </c>
      <c r="K39" s="45" t="s">
        <v>17</v>
      </c>
      <c r="L39" s="23" t="s">
        <v>82</v>
      </c>
      <c r="M39" s="23" t="s">
        <v>58</v>
      </c>
      <c r="N39" s="23">
        <v>75</v>
      </c>
      <c r="O39" s="64" t="s">
        <v>288</v>
      </c>
      <c r="P39" s="65" t="s">
        <v>289</v>
      </c>
      <c r="Q39" s="66" t="s">
        <v>341</v>
      </c>
    </row>
    <row r="40" spans="1:17" ht="15.75" customHeight="1" x14ac:dyDescent="0.3">
      <c r="A40" s="215" t="s">
        <v>83</v>
      </c>
      <c r="B40" s="203"/>
      <c r="C40" s="203"/>
      <c r="D40" s="203"/>
      <c r="E40" s="203"/>
      <c r="F40" s="204"/>
      <c r="G40" s="21">
        <f t="shared" ref="G40:H40" si="6">SUM(G28:G39)</f>
        <v>6238.2</v>
      </c>
      <c r="H40" s="22">
        <f t="shared" si="6"/>
        <v>6550.11</v>
      </c>
      <c r="I40" s="46"/>
      <c r="J40" s="46"/>
      <c r="K40" s="46"/>
      <c r="L40" s="46"/>
      <c r="M40" s="134"/>
      <c r="N40" s="134"/>
      <c r="O40" s="134"/>
      <c r="P40" s="134"/>
      <c r="Q40" s="41"/>
    </row>
    <row r="41" spans="1:17" ht="15.75" customHeight="1" x14ac:dyDescent="0.3">
      <c r="A41" s="138" t="s">
        <v>2</v>
      </c>
      <c r="B41" s="138" t="s">
        <v>3</v>
      </c>
      <c r="C41" s="138" t="s">
        <v>4</v>
      </c>
      <c r="D41" s="139" t="s">
        <v>85</v>
      </c>
      <c r="E41" s="140" t="s">
        <v>86</v>
      </c>
      <c r="F41" s="141" t="s">
        <v>87</v>
      </c>
      <c r="G41" s="141" t="s">
        <v>8</v>
      </c>
      <c r="H41" s="141" t="s">
        <v>9</v>
      </c>
      <c r="I41" s="206" t="s">
        <v>10</v>
      </c>
      <c r="J41" s="207"/>
      <c r="K41" s="138" t="s">
        <v>88</v>
      </c>
      <c r="L41" s="162" t="s">
        <v>89</v>
      </c>
      <c r="M41" s="183" t="s">
        <v>90</v>
      </c>
      <c r="N41" s="87"/>
      <c r="O41" s="87"/>
      <c r="P41" s="87"/>
      <c r="Q41" s="173" t="s">
        <v>387</v>
      </c>
    </row>
    <row r="42" spans="1:17" ht="15.75" customHeight="1" x14ac:dyDescent="0.3">
      <c r="A42" s="67" t="s">
        <v>91</v>
      </c>
      <c r="B42" s="30" t="s">
        <v>92</v>
      </c>
      <c r="C42" s="31"/>
      <c r="D42" s="31"/>
      <c r="E42" s="31"/>
      <c r="F42" s="31"/>
      <c r="G42" s="31"/>
      <c r="H42" s="31"/>
      <c r="I42" s="30"/>
      <c r="J42" s="30"/>
      <c r="K42" s="30"/>
      <c r="L42" s="163"/>
      <c r="M42" s="184"/>
      <c r="N42" s="185"/>
      <c r="O42" s="185"/>
      <c r="P42" s="185"/>
      <c r="Q42" s="174"/>
    </row>
    <row r="43" spans="1:17" ht="15.75" customHeight="1" x14ac:dyDescent="0.3">
      <c r="A43" s="57" t="s">
        <v>93</v>
      </c>
      <c r="B43" s="58" t="s">
        <v>94</v>
      </c>
      <c r="C43" s="23" t="s">
        <v>16</v>
      </c>
      <c r="D43" s="49">
        <v>550</v>
      </c>
      <c r="E43" s="33">
        <v>3.8</v>
      </c>
      <c r="F43" s="69">
        <v>5</v>
      </c>
      <c r="G43" s="70">
        <f>D43*E43</f>
        <v>2090</v>
      </c>
      <c r="H43" s="71">
        <f>G43+G43*F43/100</f>
        <v>2194.5</v>
      </c>
      <c r="I43" s="209" t="s">
        <v>313</v>
      </c>
      <c r="J43" s="209"/>
      <c r="K43" s="152" t="s">
        <v>95</v>
      </c>
      <c r="L43" s="164" t="s">
        <v>290</v>
      </c>
      <c r="M43" s="159" t="s">
        <v>291</v>
      </c>
      <c r="N43" s="159"/>
      <c r="O43" s="160" t="s">
        <v>292</v>
      </c>
      <c r="P43" s="159"/>
      <c r="Q43" s="175" t="s">
        <v>342</v>
      </c>
    </row>
    <row r="44" spans="1:17" ht="15.75" customHeight="1" x14ac:dyDescent="0.3">
      <c r="A44" s="57" t="s">
        <v>96</v>
      </c>
      <c r="B44" s="58" t="s">
        <v>94</v>
      </c>
      <c r="C44" s="23" t="s">
        <v>16</v>
      </c>
      <c r="D44" s="49">
        <v>400</v>
      </c>
      <c r="E44" s="33">
        <v>4.5</v>
      </c>
      <c r="F44" s="69">
        <v>5</v>
      </c>
      <c r="G44" s="70">
        <f>D44*E44</f>
        <v>1800</v>
      </c>
      <c r="H44" s="71">
        <f>G44+G44*F44/100</f>
        <v>1890</v>
      </c>
      <c r="I44" s="209"/>
      <c r="J44" s="209"/>
      <c r="K44" s="152" t="s">
        <v>97</v>
      </c>
      <c r="L44" s="165" t="s">
        <v>293</v>
      </c>
      <c r="M44" s="159" t="s">
        <v>291</v>
      </c>
      <c r="N44" s="159"/>
      <c r="O44" s="159" t="s">
        <v>292</v>
      </c>
      <c r="P44" s="159"/>
      <c r="Q44" s="175" t="s">
        <v>343</v>
      </c>
    </row>
    <row r="45" spans="1:17" ht="15.75" customHeight="1" x14ac:dyDescent="0.3">
      <c r="A45" s="57" t="s">
        <v>98</v>
      </c>
      <c r="B45" s="58" t="s">
        <v>94</v>
      </c>
      <c r="C45" s="23" t="s">
        <v>16</v>
      </c>
      <c r="D45" s="49">
        <v>50</v>
      </c>
      <c r="E45" s="33">
        <v>14</v>
      </c>
      <c r="F45" s="69">
        <v>5</v>
      </c>
      <c r="G45" s="70">
        <f>D45*E45</f>
        <v>700</v>
      </c>
      <c r="H45" s="71">
        <f>G45+G45*F45/100</f>
        <v>735</v>
      </c>
      <c r="I45" s="209"/>
      <c r="J45" s="209"/>
      <c r="K45" s="152" t="s">
        <v>99</v>
      </c>
      <c r="L45" s="165" t="s">
        <v>294</v>
      </c>
      <c r="M45" s="159" t="s">
        <v>291</v>
      </c>
      <c r="N45" s="159"/>
      <c r="O45" s="159" t="s">
        <v>292</v>
      </c>
      <c r="P45" s="159"/>
      <c r="Q45" s="175" t="s">
        <v>344</v>
      </c>
    </row>
    <row r="46" spans="1:17" ht="85.8" customHeight="1" x14ac:dyDescent="0.3">
      <c r="A46" s="57" t="s">
        <v>100</v>
      </c>
      <c r="B46" s="58" t="s">
        <v>94</v>
      </c>
      <c r="C46" s="23" t="s">
        <v>16</v>
      </c>
      <c r="D46" s="49">
        <v>260</v>
      </c>
      <c r="E46" s="33">
        <v>13.95</v>
      </c>
      <c r="F46" s="69">
        <v>5</v>
      </c>
      <c r="G46" s="70">
        <f>D46*E46</f>
        <v>3627</v>
      </c>
      <c r="H46" s="71">
        <f>G46+G46*F46/100</f>
        <v>3808.35</v>
      </c>
      <c r="I46" s="209"/>
      <c r="J46" s="209"/>
      <c r="K46" s="152" t="s">
        <v>101</v>
      </c>
      <c r="L46" s="165" t="s">
        <v>295</v>
      </c>
      <c r="M46" s="159" t="s">
        <v>291</v>
      </c>
      <c r="N46" s="159"/>
      <c r="O46" s="159" t="s">
        <v>292</v>
      </c>
      <c r="P46" s="159"/>
      <c r="Q46" s="175" t="s">
        <v>345</v>
      </c>
    </row>
    <row r="47" spans="1:17" ht="15.75" customHeight="1" x14ac:dyDescent="0.3">
      <c r="A47" s="202" t="s">
        <v>102</v>
      </c>
      <c r="B47" s="203"/>
      <c r="C47" s="203"/>
      <c r="D47" s="203"/>
      <c r="E47" s="203"/>
      <c r="F47" s="204"/>
      <c r="G47" s="73">
        <f t="shared" ref="G47:H47" si="7">SUM(G43:G46)</f>
        <v>8217</v>
      </c>
      <c r="H47" s="73">
        <f t="shared" si="7"/>
        <v>8627.85</v>
      </c>
      <c r="I47" s="205"/>
      <c r="J47" s="204"/>
      <c r="K47" s="142"/>
      <c r="L47" s="166"/>
      <c r="M47" s="87"/>
      <c r="N47" s="87"/>
      <c r="O47" s="87"/>
      <c r="P47" s="87"/>
      <c r="Q47" s="88"/>
    </row>
    <row r="48" spans="1:17" ht="15.75" customHeight="1" x14ac:dyDescent="0.3">
      <c r="A48" s="143"/>
      <c r="B48" s="27"/>
      <c r="C48" s="25"/>
      <c r="D48" s="25"/>
      <c r="E48" s="144"/>
      <c r="F48" s="25"/>
      <c r="G48" s="25"/>
      <c r="H48" s="25"/>
      <c r="I48" s="27"/>
      <c r="J48" s="27"/>
      <c r="K48" s="27"/>
      <c r="L48" s="167"/>
      <c r="M48" s="87"/>
      <c r="N48" s="87"/>
      <c r="O48" s="87"/>
      <c r="P48" s="87"/>
      <c r="Q48" s="88"/>
    </row>
    <row r="49" spans="1:17" ht="15.75" customHeight="1" x14ac:dyDescent="0.3">
      <c r="A49" s="19" t="s">
        <v>103</v>
      </c>
      <c r="B49" s="19" t="s">
        <v>3</v>
      </c>
      <c r="C49" s="19" t="s">
        <v>4</v>
      </c>
      <c r="D49" s="32" t="s">
        <v>85</v>
      </c>
      <c r="E49" s="74" t="s">
        <v>86</v>
      </c>
      <c r="F49" s="21" t="s">
        <v>87</v>
      </c>
      <c r="G49" s="21" t="s">
        <v>8</v>
      </c>
      <c r="H49" s="145" t="s">
        <v>9</v>
      </c>
      <c r="I49" s="206" t="s">
        <v>10</v>
      </c>
      <c r="J49" s="207"/>
      <c r="K49" s="146" t="s">
        <v>88</v>
      </c>
      <c r="L49" s="86" t="s">
        <v>89</v>
      </c>
      <c r="M49" s="183" t="s">
        <v>90</v>
      </c>
      <c r="N49" s="87"/>
      <c r="O49" s="87"/>
      <c r="P49" s="87"/>
      <c r="Q49" s="173" t="s">
        <v>387</v>
      </c>
    </row>
    <row r="50" spans="1:17" ht="15.75" customHeight="1" x14ac:dyDescent="0.3">
      <c r="A50" s="16" t="s">
        <v>391</v>
      </c>
      <c r="B50" s="208" t="s">
        <v>392</v>
      </c>
      <c r="C50" s="203"/>
      <c r="D50" s="203"/>
      <c r="E50" s="203"/>
      <c r="F50" s="203"/>
      <c r="G50" s="203"/>
      <c r="H50" s="203"/>
      <c r="I50" s="203"/>
      <c r="J50" s="204"/>
      <c r="K50" s="30"/>
      <c r="L50" s="135"/>
      <c r="M50" s="184"/>
      <c r="N50" s="87"/>
      <c r="O50" s="87"/>
      <c r="P50" s="87"/>
      <c r="Q50" s="88"/>
    </row>
    <row r="51" spans="1:17" ht="15.75" customHeight="1" x14ac:dyDescent="0.3">
      <c r="A51" s="16" t="s">
        <v>393</v>
      </c>
      <c r="B51" s="17" t="s">
        <v>394</v>
      </c>
      <c r="C51" s="19"/>
      <c r="D51" s="19"/>
      <c r="E51" s="19"/>
      <c r="F51" s="19"/>
      <c r="G51" s="19"/>
      <c r="H51" s="19"/>
      <c r="I51" s="17"/>
      <c r="J51" s="17"/>
      <c r="K51" s="17"/>
      <c r="L51" s="137"/>
      <c r="M51" s="183"/>
      <c r="N51" s="87"/>
      <c r="O51" s="87"/>
      <c r="P51" s="87"/>
      <c r="Q51" s="88"/>
    </row>
    <row r="52" spans="1:17" ht="46.2" customHeight="1" x14ac:dyDescent="0.3">
      <c r="A52" s="60" t="s">
        <v>395</v>
      </c>
      <c r="B52" s="42" t="s">
        <v>396</v>
      </c>
      <c r="C52" s="18" t="s">
        <v>16</v>
      </c>
      <c r="D52" s="32">
        <v>300</v>
      </c>
      <c r="E52" s="75">
        <v>55</v>
      </c>
      <c r="F52" s="147">
        <v>5</v>
      </c>
      <c r="G52" s="76">
        <f>D52*E52</f>
        <v>16500</v>
      </c>
      <c r="H52" s="76">
        <f>G52+G52*F52/100</f>
        <v>17325</v>
      </c>
      <c r="I52" s="209" t="s">
        <v>397</v>
      </c>
      <c r="J52" s="209"/>
      <c r="K52" s="42" t="s">
        <v>398</v>
      </c>
      <c r="L52" s="53" t="s">
        <v>399</v>
      </c>
      <c r="M52" s="186" t="s">
        <v>400</v>
      </c>
      <c r="N52" s="159"/>
      <c r="O52" s="159"/>
      <c r="P52" s="159"/>
      <c r="Q52" s="175" t="s">
        <v>401</v>
      </c>
    </row>
    <row r="53" spans="1:17" ht="29.4" customHeight="1" x14ac:dyDescent="0.3">
      <c r="A53" s="60" t="s">
        <v>402</v>
      </c>
      <c r="B53" s="42" t="s">
        <v>403</v>
      </c>
      <c r="C53" s="18" t="s">
        <v>404</v>
      </c>
      <c r="D53" s="32">
        <v>5</v>
      </c>
      <c r="E53" s="75">
        <v>35</v>
      </c>
      <c r="F53" s="147">
        <v>21</v>
      </c>
      <c r="G53" s="76">
        <f>D53*E53</f>
        <v>175</v>
      </c>
      <c r="H53" s="76">
        <f>G53+G53*F53/100</f>
        <v>211.75</v>
      </c>
      <c r="I53" s="216" t="s">
        <v>405</v>
      </c>
      <c r="J53" s="216"/>
      <c r="K53" s="46"/>
      <c r="L53" s="53" t="s">
        <v>399</v>
      </c>
      <c r="M53" s="187" t="s">
        <v>406</v>
      </c>
      <c r="N53" s="159"/>
      <c r="O53" s="159"/>
      <c r="P53" s="159"/>
      <c r="Q53" s="175" t="s">
        <v>407</v>
      </c>
    </row>
    <row r="54" spans="1:17" ht="15.75" customHeight="1" x14ac:dyDescent="0.3">
      <c r="A54" s="16" t="s">
        <v>408</v>
      </c>
      <c r="B54" s="17" t="s">
        <v>409</v>
      </c>
      <c r="C54" s="19"/>
      <c r="D54" s="19"/>
      <c r="E54" s="148"/>
      <c r="F54" s="149"/>
      <c r="G54" s="19"/>
      <c r="H54" s="76"/>
      <c r="I54" s="17"/>
      <c r="J54" s="17"/>
      <c r="K54" s="17"/>
      <c r="L54" s="168"/>
      <c r="M54" s="188"/>
      <c r="N54" s="159"/>
      <c r="O54" s="159"/>
      <c r="P54" s="159"/>
      <c r="Q54" s="176"/>
    </row>
    <row r="55" spans="1:17" ht="42.6" customHeight="1" x14ac:dyDescent="0.3">
      <c r="A55" s="60" t="s">
        <v>410</v>
      </c>
      <c r="B55" s="42" t="s">
        <v>396</v>
      </c>
      <c r="C55" s="18" t="s">
        <v>16</v>
      </c>
      <c r="D55" s="32">
        <v>5</v>
      </c>
      <c r="E55" s="75">
        <v>55</v>
      </c>
      <c r="F55" s="147">
        <v>5</v>
      </c>
      <c r="G55" s="76">
        <f>D55*E55</f>
        <v>275</v>
      </c>
      <c r="H55" s="76">
        <f>G55+G55*F55/100</f>
        <v>288.75</v>
      </c>
      <c r="I55" s="209" t="s">
        <v>397</v>
      </c>
      <c r="J55" s="209"/>
      <c r="K55" s="42" t="s">
        <v>411</v>
      </c>
      <c r="L55" s="53" t="s">
        <v>399</v>
      </c>
      <c r="M55" s="186" t="s">
        <v>400</v>
      </c>
      <c r="N55" s="159"/>
      <c r="O55" s="159"/>
      <c r="P55" s="159"/>
      <c r="Q55" s="175" t="s">
        <v>401</v>
      </c>
    </row>
    <row r="56" spans="1:17" ht="15.75" customHeight="1" x14ac:dyDescent="0.3">
      <c r="A56" s="60" t="s">
        <v>412</v>
      </c>
      <c r="B56" s="42" t="s">
        <v>413</v>
      </c>
      <c r="C56" s="18" t="s">
        <v>404</v>
      </c>
      <c r="D56" s="32">
        <v>1</v>
      </c>
      <c r="E56" s="75">
        <v>35</v>
      </c>
      <c r="F56" s="147">
        <v>21</v>
      </c>
      <c r="G56" s="76">
        <f>D56*E56</f>
        <v>35</v>
      </c>
      <c r="H56" s="76">
        <f>G56+G56*F56/100</f>
        <v>42.35</v>
      </c>
      <c r="I56" s="216" t="s">
        <v>405</v>
      </c>
      <c r="J56" s="216"/>
      <c r="K56" s="46"/>
      <c r="L56" s="53" t="s">
        <v>399</v>
      </c>
      <c r="M56" s="187" t="s">
        <v>414</v>
      </c>
      <c r="N56" s="159"/>
      <c r="O56" s="159"/>
      <c r="P56" s="159"/>
      <c r="Q56" s="175" t="s">
        <v>407</v>
      </c>
    </row>
    <row r="57" spans="1:17" ht="15.75" customHeight="1" x14ac:dyDescent="0.3">
      <c r="A57" s="215" t="s">
        <v>415</v>
      </c>
      <c r="B57" s="203"/>
      <c r="C57" s="203"/>
      <c r="D57" s="203"/>
      <c r="E57" s="203"/>
      <c r="F57" s="204"/>
      <c r="G57" s="21">
        <f t="shared" ref="G57:H57" si="8">SUM(G52:G56)</f>
        <v>16985</v>
      </c>
      <c r="H57" s="22">
        <f t="shared" si="8"/>
        <v>17867.849999999999</v>
      </c>
      <c r="I57" s="46"/>
      <c r="J57" s="46"/>
      <c r="K57" s="46"/>
      <c r="L57" s="100"/>
      <c r="M57" s="87"/>
      <c r="N57" s="87"/>
      <c r="O57" s="87"/>
      <c r="P57" s="87"/>
      <c r="Q57" s="88"/>
    </row>
    <row r="58" spans="1:17" ht="15.75" customHeight="1" x14ac:dyDescent="0.3">
      <c r="A58" s="19" t="s">
        <v>103</v>
      </c>
      <c r="B58" s="19" t="s">
        <v>3</v>
      </c>
      <c r="C58" s="19" t="s">
        <v>4</v>
      </c>
      <c r="D58" s="32" t="s">
        <v>85</v>
      </c>
      <c r="E58" s="74" t="s">
        <v>86</v>
      </c>
      <c r="F58" s="21" t="s">
        <v>87</v>
      </c>
      <c r="G58" s="21" t="s">
        <v>8</v>
      </c>
      <c r="H58" s="21" t="s">
        <v>9</v>
      </c>
      <c r="I58" s="206" t="s">
        <v>10</v>
      </c>
      <c r="J58" s="204"/>
      <c r="K58" s="27"/>
      <c r="L58" s="169" t="s">
        <v>387</v>
      </c>
      <c r="M58" s="87"/>
      <c r="N58" s="87"/>
      <c r="O58" s="87"/>
      <c r="P58" s="87"/>
      <c r="Q58" s="177"/>
    </row>
    <row r="59" spans="1:17" ht="15.75" customHeight="1" x14ac:dyDescent="0.3">
      <c r="A59" s="79" t="s">
        <v>105</v>
      </c>
      <c r="B59" s="30" t="s">
        <v>104</v>
      </c>
      <c r="C59" s="31"/>
      <c r="D59" s="31"/>
      <c r="E59" s="31"/>
      <c r="F59" s="31"/>
      <c r="G59" s="31"/>
      <c r="H59" s="31"/>
      <c r="I59" s="30"/>
      <c r="J59" s="30"/>
      <c r="K59" s="27"/>
      <c r="L59" s="100"/>
      <c r="M59" s="87"/>
      <c r="N59" s="87"/>
      <c r="O59" s="87"/>
      <c r="P59" s="87"/>
      <c r="Q59" s="177"/>
    </row>
    <row r="60" spans="1:17" ht="81" customHeight="1" x14ac:dyDescent="0.3">
      <c r="A60" s="36" t="s">
        <v>106</v>
      </c>
      <c r="B60" s="30" t="s">
        <v>107</v>
      </c>
      <c r="C60" s="23" t="s">
        <v>16</v>
      </c>
      <c r="D60" s="49">
        <v>720</v>
      </c>
      <c r="E60" s="80">
        <v>8.0500000000000007</v>
      </c>
      <c r="F60" s="69">
        <v>5</v>
      </c>
      <c r="G60" s="70">
        <f>D60*E60</f>
        <v>5796</v>
      </c>
      <c r="H60" s="70">
        <f>G60+G60*F60/100</f>
        <v>6085.8</v>
      </c>
      <c r="I60" s="209" t="s">
        <v>108</v>
      </c>
      <c r="J60" s="209"/>
      <c r="K60" s="72"/>
      <c r="L60" s="170" t="s">
        <v>346</v>
      </c>
      <c r="M60" s="87"/>
      <c r="N60" s="87"/>
      <c r="O60" s="87"/>
      <c r="P60" s="87"/>
      <c r="Q60" s="177"/>
    </row>
    <row r="61" spans="1:17" ht="74.400000000000006" customHeight="1" x14ac:dyDescent="0.3">
      <c r="A61" s="36" t="s">
        <v>109</v>
      </c>
      <c r="B61" s="30" t="s">
        <v>107</v>
      </c>
      <c r="C61" s="23" t="s">
        <v>16</v>
      </c>
      <c r="D61" s="49">
        <v>24</v>
      </c>
      <c r="E61" s="80">
        <v>8.0500000000000007</v>
      </c>
      <c r="F61" s="69">
        <v>5</v>
      </c>
      <c r="G61" s="70">
        <f>D61*E61</f>
        <v>193.2</v>
      </c>
      <c r="H61" s="70">
        <f>G61+G61*F61/100</f>
        <v>202.86</v>
      </c>
      <c r="I61" s="209" t="s">
        <v>108</v>
      </c>
      <c r="J61" s="209"/>
      <c r="K61" s="72"/>
      <c r="L61" s="170" t="s">
        <v>346</v>
      </c>
      <c r="M61" s="87"/>
      <c r="N61" s="87"/>
      <c r="O61" s="87"/>
      <c r="P61" s="87"/>
      <c r="Q61" s="177"/>
    </row>
    <row r="62" spans="1:17" ht="15.75" customHeight="1" x14ac:dyDescent="0.3">
      <c r="A62" s="217" t="s">
        <v>110</v>
      </c>
      <c r="B62" s="203"/>
      <c r="C62" s="203"/>
      <c r="D62" s="203"/>
      <c r="E62" s="203"/>
      <c r="F62" s="204"/>
      <c r="G62" s="55">
        <f t="shared" ref="G62:H62" si="9">SUM(G60:G61)</f>
        <v>5989.2</v>
      </c>
      <c r="H62" s="35">
        <f t="shared" si="9"/>
        <v>6288.66</v>
      </c>
      <c r="I62" s="46"/>
      <c r="J62" s="46"/>
      <c r="K62" s="27"/>
      <c r="L62" s="100"/>
      <c r="M62" s="87"/>
      <c r="N62" s="87"/>
      <c r="O62" s="87"/>
      <c r="P62" s="87"/>
      <c r="Q62" s="177"/>
    </row>
    <row r="63" spans="1:17" ht="87" customHeight="1" x14ac:dyDescent="0.3">
      <c r="A63" s="81" t="s">
        <v>111</v>
      </c>
      <c r="B63" s="81" t="s">
        <v>112</v>
      </c>
      <c r="C63" s="82" t="s">
        <v>84</v>
      </c>
      <c r="D63" s="82">
        <v>36</v>
      </c>
      <c r="E63" s="50">
        <v>5.5</v>
      </c>
      <c r="F63" s="54">
        <v>5</v>
      </c>
      <c r="G63" s="44">
        <f>D63*E63</f>
        <v>198</v>
      </c>
      <c r="H63" s="59">
        <f>G63+G63*F63/100</f>
        <v>207.9</v>
      </c>
      <c r="I63" s="216" t="s">
        <v>113</v>
      </c>
      <c r="J63" s="216"/>
      <c r="K63" s="54"/>
      <c r="L63" s="171" t="s">
        <v>347</v>
      </c>
      <c r="M63" s="159" t="s">
        <v>296</v>
      </c>
      <c r="N63" s="159" t="s">
        <v>272</v>
      </c>
      <c r="O63" s="159"/>
      <c r="P63" s="159"/>
      <c r="Q63" s="176"/>
    </row>
    <row r="64" spans="1:17" ht="15.75" customHeight="1" x14ac:dyDescent="0.3">
      <c r="A64" s="19" t="s">
        <v>103</v>
      </c>
      <c r="B64" s="19" t="s">
        <v>3</v>
      </c>
      <c r="C64" s="19" t="s">
        <v>4</v>
      </c>
      <c r="D64" s="32" t="s">
        <v>85</v>
      </c>
      <c r="E64" s="74" t="s">
        <v>86</v>
      </c>
      <c r="F64" s="21" t="s">
        <v>87</v>
      </c>
      <c r="G64" s="21" t="s">
        <v>8</v>
      </c>
      <c r="H64" s="21" t="s">
        <v>9</v>
      </c>
      <c r="I64" s="206" t="s">
        <v>10</v>
      </c>
      <c r="J64" s="204"/>
      <c r="K64" s="19" t="s">
        <v>89</v>
      </c>
      <c r="L64" s="86" t="s">
        <v>90</v>
      </c>
      <c r="M64" s="87"/>
      <c r="N64" s="87"/>
      <c r="O64" s="87"/>
      <c r="P64" s="87"/>
      <c r="Q64" s="178" t="s">
        <v>387</v>
      </c>
    </row>
    <row r="65" spans="1:17" ht="105" customHeight="1" x14ac:dyDescent="0.3">
      <c r="A65" s="16" t="s">
        <v>416</v>
      </c>
      <c r="B65" s="17" t="s">
        <v>417</v>
      </c>
      <c r="C65" s="19" t="s">
        <v>16</v>
      </c>
      <c r="D65" s="32">
        <v>150</v>
      </c>
      <c r="E65" s="75">
        <v>115</v>
      </c>
      <c r="F65" s="83">
        <v>5</v>
      </c>
      <c r="G65" s="21">
        <f>D65*E65</f>
        <v>17250</v>
      </c>
      <c r="H65" s="22">
        <f>G65+G65*F65/100</f>
        <v>18112.5</v>
      </c>
      <c r="I65" s="216" t="s">
        <v>418</v>
      </c>
      <c r="J65" s="216"/>
      <c r="K65" s="150" t="s">
        <v>419</v>
      </c>
      <c r="L65" s="170" t="s">
        <v>420</v>
      </c>
      <c r="M65" s="159" t="s">
        <v>421</v>
      </c>
      <c r="N65" s="160"/>
      <c r="O65" s="160"/>
      <c r="P65" s="160"/>
      <c r="Q65" s="175" t="s">
        <v>422</v>
      </c>
    </row>
    <row r="66" spans="1:17" ht="64.8" customHeight="1" x14ac:dyDescent="0.3">
      <c r="A66" s="40" t="s">
        <v>114</v>
      </c>
      <c r="B66" s="17" t="s">
        <v>115</v>
      </c>
      <c r="C66" s="18" t="s">
        <v>16</v>
      </c>
      <c r="D66" s="19">
        <v>50</v>
      </c>
      <c r="E66" s="75">
        <v>0.875</v>
      </c>
      <c r="F66" s="83">
        <v>5</v>
      </c>
      <c r="G66" s="21">
        <f>D66*E66</f>
        <v>43.75</v>
      </c>
      <c r="H66" s="22">
        <f>G66+G66*F66/100</f>
        <v>45.94</v>
      </c>
      <c r="I66" s="216" t="s">
        <v>116</v>
      </c>
      <c r="J66" s="216"/>
      <c r="K66" s="216"/>
      <c r="L66" s="218"/>
      <c r="M66" s="186" t="s">
        <v>257</v>
      </c>
      <c r="N66" s="187" t="s">
        <v>258</v>
      </c>
      <c r="O66" s="159"/>
      <c r="P66" s="159"/>
      <c r="Q66" s="175" t="s">
        <v>384</v>
      </c>
    </row>
    <row r="67" spans="1:17" ht="49.2" customHeight="1" x14ac:dyDescent="0.3">
      <c r="A67" s="16" t="s">
        <v>117</v>
      </c>
      <c r="B67" s="17" t="s">
        <v>118</v>
      </c>
      <c r="C67" s="18" t="s">
        <v>16</v>
      </c>
      <c r="D67" s="32">
        <v>2</v>
      </c>
      <c r="E67" s="75">
        <v>15.2</v>
      </c>
      <c r="F67" s="83">
        <v>5</v>
      </c>
      <c r="G67" s="76">
        <f>D67*E67</f>
        <v>30.4</v>
      </c>
      <c r="H67" s="70">
        <f>G67+G67*F67/100</f>
        <v>31.92</v>
      </c>
      <c r="I67" s="219" t="s">
        <v>119</v>
      </c>
      <c r="J67" s="203"/>
      <c r="K67" s="203"/>
      <c r="L67" s="203"/>
      <c r="M67" s="186" t="s">
        <v>259</v>
      </c>
      <c r="N67" s="187" t="s">
        <v>260</v>
      </c>
      <c r="O67" s="159"/>
      <c r="P67" s="159"/>
      <c r="Q67" s="175" t="s">
        <v>348</v>
      </c>
    </row>
    <row r="68" spans="1:17" ht="15.75" customHeight="1" x14ac:dyDescent="0.3">
      <c r="A68" s="16" t="s">
        <v>120</v>
      </c>
      <c r="B68" s="17" t="s">
        <v>121</v>
      </c>
      <c r="C68" s="18" t="s">
        <v>16</v>
      </c>
      <c r="D68" s="32">
        <v>30</v>
      </c>
      <c r="E68" s="75">
        <v>91</v>
      </c>
      <c r="F68" s="83">
        <v>5</v>
      </c>
      <c r="G68" s="76">
        <f>D68*E68</f>
        <v>2730</v>
      </c>
      <c r="H68" s="70">
        <f>G68+G68*F68/100</f>
        <v>2866.5</v>
      </c>
      <c r="I68" s="220" t="s">
        <v>314</v>
      </c>
      <c r="J68" s="203"/>
      <c r="K68" s="203"/>
      <c r="L68" s="203"/>
      <c r="M68" s="186" t="s">
        <v>261</v>
      </c>
      <c r="N68" s="187" t="s">
        <v>262</v>
      </c>
      <c r="O68" s="159"/>
      <c r="P68" s="159"/>
      <c r="Q68" s="175" t="s">
        <v>349</v>
      </c>
    </row>
    <row r="69" spans="1:17" ht="21" customHeight="1" x14ac:dyDescent="0.3">
      <c r="A69" s="67" t="s">
        <v>122</v>
      </c>
      <c r="B69" s="211" t="s">
        <v>123</v>
      </c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151"/>
      <c r="N69" s="151"/>
      <c r="O69" s="87"/>
      <c r="P69" s="87"/>
      <c r="Q69" s="88"/>
    </row>
    <row r="70" spans="1:17" ht="111" customHeight="1" x14ac:dyDescent="0.3">
      <c r="A70" s="60" t="s">
        <v>124</v>
      </c>
      <c r="B70" s="42" t="s">
        <v>125</v>
      </c>
      <c r="C70" s="18" t="s">
        <v>16</v>
      </c>
      <c r="D70" s="32">
        <v>100</v>
      </c>
      <c r="E70" s="75">
        <v>10.9</v>
      </c>
      <c r="F70" s="83">
        <v>5</v>
      </c>
      <c r="G70" s="76">
        <f>D70*E70</f>
        <v>1090</v>
      </c>
      <c r="H70" s="76">
        <f>G70+G70*F70/100</f>
        <v>1144.5</v>
      </c>
      <c r="I70" s="216" t="s">
        <v>126</v>
      </c>
      <c r="J70" s="216"/>
      <c r="K70" s="216"/>
      <c r="L70" s="218"/>
      <c r="M70" s="186" t="s">
        <v>263</v>
      </c>
      <c r="N70" s="187" t="s">
        <v>264</v>
      </c>
      <c r="O70" s="159"/>
      <c r="P70" s="159"/>
      <c r="Q70" s="175" t="s">
        <v>350</v>
      </c>
    </row>
    <row r="71" spans="1:17" ht="107.4" customHeight="1" x14ac:dyDescent="0.3">
      <c r="A71" s="60" t="s">
        <v>127</v>
      </c>
      <c r="B71" s="42" t="s">
        <v>125</v>
      </c>
      <c r="C71" s="18" t="s">
        <v>16</v>
      </c>
      <c r="D71" s="32">
        <v>10</v>
      </c>
      <c r="E71" s="75">
        <v>11.65</v>
      </c>
      <c r="F71" s="83">
        <v>5</v>
      </c>
      <c r="G71" s="76">
        <f>D71*E71</f>
        <v>116.5</v>
      </c>
      <c r="H71" s="76">
        <f>G71+G71*F71/100</f>
        <v>122.33</v>
      </c>
      <c r="I71" s="216" t="s">
        <v>128</v>
      </c>
      <c r="J71" s="216"/>
      <c r="K71" s="216"/>
      <c r="L71" s="218"/>
      <c r="M71" s="187" t="s">
        <v>263</v>
      </c>
      <c r="N71" s="187" t="s">
        <v>265</v>
      </c>
      <c r="O71" s="159"/>
      <c r="P71" s="159"/>
      <c r="Q71" s="175" t="s">
        <v>351</v>
      </c>
    </row>
    <row r="72" spans="1:17" ht="15.75" customHeight="1" x14ac:dyDescent="0.3">
      <c r="A72" s="215" t="s">
        <v>129</v>
      </c>
      <c r="B72" s="203"/>
      <c r="C72" s="203"/>
      <c r="D72" s="203"/>
      <c r="E72" s="203"/>
      <c r="F72" s="204"/>
      <c r="G72" s="21">
        <f t="shared" ref="G72:H72" si="10">SUM(G70:G71)</f>
        <v>1206.5</v>
      </c>
      <c r="H72" s="22">
        <f t="shared" si="10"/>
        <v>1266.83</v>
      </c>
      <c r="I72" s="46"/>
      <c r="J72" s="46"/>
      <c r="K72" s="46"/>
      <c r="L72" s="100"/>
      <c r="M72" s="87"/>
      <c r="N72" s="87"/>
      <c r="O72" s="87"/>
      <c r="P72" s="87"/>
      <c r="Q72" s="88"/>
    </row>
    <row r="73" spans="1:17" ht="123" customHeight="1" x14ac:dyDescent="0.3">
      <c r="A73" s="16" t="s">
        <v>130</v>
      </c>
      <c r="B73" s="17" t="s">
        <v>131</v>
      </c>
      <c r="C73" s="18" t="s">
        <v>132</v>
      </c>
      <c r="D73" s="19">
        <v>45000</v>
      </c>
      <c r="E73" s="85">
        <v>0.17680000000000001</v>
      </c>
      <c r="F73" s="94">
        <v>5</v>
      </c>
      <c r="G73" s="95">
        <f t="shared" ref="G73:G74" si="11">D73*E73</f>
        <v>7956</v>
      </c>
      <c r="H73" s="95">
        <f t="shared" ref="H73:H74" si="12">G73+G73*F73/100</f>
        <v>8353.7999999999993</v>
      </c>
      <c r="I73" s="219" t="s">
        <v>133</v>
      </c>
      <c r="J73" s="203"/>
      <c r="K73" s="203"/>
      <c r="L73" s="203"/>
      <c r="M73" s="189" t="s">
        <v>305</v>
      </c>
      <c r="N73" s="96"/>
      <c r="O73" s="96"/>
      <c r="P73" s="97"/>
      <c r="Q73" s="179" t="s">
        <v>352</v>
      </c>
    </row>
    <row r="74" spans="1:17" ht="75.599999999999994" customHeight="1" x14ac:dyDescent="0.3">
      <c r="A74" s="67" t="s">
        <v>134</v>
      </c>
      <c r="B74" s="30" t="s">
        <v>135</v>
      </c>
      <c r="C74" s="23" t="s">
        <v>136</v>
      </c>
      <c r="D74" s="49">
        <v>230</v>
      </c>
      <c r="E74" s="85">
        <v>3.5960000000000001</v>
      </c>
      <c r="F74" s="94">
        <v>5</v>
      </c>
      <c r="G74" s="95">
        <f t="shared" si="11"/>
        <v>827.08</v>
      </c>
      <c r="H74" s="95">
        <f t="shared" si="12"/>
        <v>868.43</v>
      </c>
      <c r="I74" s="219" t="s">
        <v>137</v>
      </c>
      <c r="J74" s="203"/>
      <c r="K74" s="203"/>
      <c r="L74" s="203"/>
      <c r="M74" s="189" t="s">
        <v>305</v>
      </c>
      <c r="N74" s="96"/>
      <c r="O74" s="96"/>
      <c r="P74" s="97"/>
      <c r="Q74" s="179" t="s">
        <v>353</v>
      </c>
    </row>
    <row r="75" spans="1:17" ht="138" customHeight="1" x14ac:dyDescent="0.3">
      <c r="A75" s="16" t="s">
        <v>425</v>
      </c>
      <c r="B75" s="17" t="s">
        <v>426</v>
      </c>
      <c r="C75" s="18" t="s">
        <v>16</v>
      </c>
      <c r="D75" s="19">
        <v>16000</v>
      </c>
      <c r="E75" s="85">
        <v>0.18179999999999999</v>
      </c>
      <c r="F75" s="98">
        <v>5</v>
      </c>
      <c r="G75" s="95">
        <f t="shared" ref="G75:G76" si="13">D75*E75</f>
        <v>2908.8</v>
      </c>
      <c r="H75" s="95">
        <f t="shared" ref="H75:H76" si="14">G75+G75*F75/100</f>
        <v>3054.24</v>
      </c>
      <c r="I75" s="218" t="s">
        <v>424</v>
      </c>
      <c r="J75" s="203"/>
      <c r="K75" s="203"/>
      <c r="L75" s="203"/>
      <c r="M75" s="189" t="s">
        <v>307</v>
      </c>
      <c r="N75" s="96"/>
      <c r="O75" s="97"/>
      <c r="P75" s="97"/>
      <c r="Q75" s="179" t="s">
        <v>427</v>
      </c>
    </row>
    <row r="76" spans="1:17" ht="162" customHeight="1" x14ac:dyDescent="0.3">
      <c r="A76" s="40" t="s">
        <v>138</v>
      </c>
      <c r="B76" s="17" t="s">
        <v>139</v>
      </c>
      <c r="C76" s="18" t="s">
        <v>16</v>
      </c>
      <c r="D76" s="19">
        <v>140000</v>
      </c>
      <c r="E76" s="85">
        <v>7.7999999999999996E-3</v>
      </c>
      <c r="F76" s="98">
        <v>5</v>
      </c>
      <c r="G76" s="95">
        <f t="shared" si="13"/>
        <v>1092</v>
      </c>
      <c r="H76" s="95">
        <f t="shared" si="14"/>
        <v>1146.5999999999999</v>
      </c>
      <c r="I76" s="218" t="s">
        <v>140</v>
      </c>
      <c r="J76" s="203"/>
      <c r="K76" s="203"/>
      <c r="L76" s="203"/>
      <c r="M76" s="189" t="s">
        <v>308</v>
      </c>
      <c r="N76" s="96"/>
      <c r="O76" s="97"/>
      <c r="P76" s="97"/>
      <c r="Q76" s="179" t="s">
        <v>354</v>
      </c>
    </row>
    <row r="77" spans="1:17" ht="65.400000000000006" customHeight="1" x14ac:dyDescent="0.3">
      <c r="A77" s="16" t="s">
        <v>141</v>
      </c>
      <c r="B77" s="42" t="s">
        <v>142</v>
      </c>
      <c r="C77" s="18" t="s">
        <v>16</v>
      </c>
      <c r="D77" s="32">
        <v>280</v>
      </c>
      <c r="E77" s="85">
        <v>0.56799999999999995</v>
      </c>
      <c r="F77" s="94">
        <v>5</v>
      </c>
      <c r="G77" s="21">
        <f t="shared" ref="G77" si="15">D77*E77</f>
        <v>159.04</v>
      </c>
      <c r="H77" s="21">
        <f t="shared" ref="H77" si="16">G77+G77*F77/100</f>
        <v>166.99</v>
      </c>
      <c r="I77" s="218" t="s">
        <v>143</v>
      </c>
      <c r="J77" s="203"/>
      <c r="K77" s="203"/>
      <c r="L77" s="203"/>
      <c r="M77" s="189" t="s">
        <v>308</v>
      </c>
      <c r="N77" s="96"/>
      <c r="O77" s="97"/>
      <c r="P77" s="97"/>
      <c r="Q77" s="179" t="s">
        <v>355</v>
      </c>
    </row>
    <row r="78" spans="1:17" ht="15.75" customHeight="1" x14ac:dyDescent="0.3">
      <c r="A78" s="40" t="s">
        <v>144</v>
      </c>
      <c r="B78" s="17" t="s">
        <v>145</v>
      </c>
      <c r="C78" s="19"/>
      <c r="D78" s="19"/>
      <c r="E78" s="19"/>
      <c r="F78" s="90"/>
      <c r="G78" s="19"/>
      <c r="H78" s="19"/>
      <c r="I78" s="17"/>
      <c r="J78" s="17"/>
      <c r="K78" s="17"/>
      <c r="L78" s="137"/>
      <c r="M78" s="183"/>
      <c r="N78" s="183"/>
      <c r="O78" s="87"/>
      <c r="P78" s="87"/>
      <c r="Q78" s="88"/>
    </row>
    <row r="79" spans="1:17" ht="15.75" customHeight="1" x14ac:dyDescent="0.3">
      <c r="A79" s="60" t="s">
        <v>146</v>
      </c>
      <c r="B79" s="42" t="s">
        <v>147</v>
      </c>
      <c r="C79" s="18" t="s">
        <v>16</v>
      </c>
      <c r="D79" s="32">
        <v>20</v>
      </c>
      <c r="E79" s="85">
        <v>0.192</v>
      </c>
      <c r="F79" s="94">
        <v>5</v>
      </c>
      <c r="G79" s="76">
        <f t="shared" ref="G79:G81" si="17">D79*E79</f>
        <v>3.84</v>
      </c>
      <c r="H79" s="76">
        <f t="shared" ref="H79:H81" si="18">G79+G79*F79/100</f>
        <v>4.03</v>
      </c>
      <c r="I79" s="221" t="s">
        <v>148</v>
      </c>
      <c r="J79" s="222"/>
      <c r="K79" s="222"/>
      <c r="L79" s="222"/>
      <c r="M79" s="189" t="s">
        <v>308</v>
      </c>
      <c r="N79" s="96"/>
      <c r="O79" s="97"/>
      <c r="P79" s="97"/>
      <c r="Q79" s="228" t="s">
        <v>356</v>
      </c>
    </row>
    <row r="80" spans="1:17" ht="15.75" customHeight="1" x14ac:dyDescent="0.3">
      <c r="A80" s="60" t="s">
        <v>149</v>
      </c>
      <c r="B80" s="42" t="s">
        <v>150</v>
      </c>
      <c r="C80" s="18" t="s">
        <v>16</v>
      </c>
      <c r="D80" s="32">
        <v>100</v>
      </c>
      <c r="E80" s="85">
        <v>0.33800000000000002</v>
      </c>
      <c r="F80" s="94">
        <v>5</v>
      </c>
      <c r="G80" s="76">
        <f t="shared" si="17"/>
        <v>33.799999999999997</v>
      </c>
      <c r="H80" s="76">
        <f t="shared" si="18"/>
        <v>35.49</v>
      </c>
      <c r="I80" s="223"/>
      <c r="J80" s="224"/>
      <c r="K80" s="224"/>
      <c r="L80" s="225"/>
      <c r="M80" s="189" t="s">
        <v>308</v>
      </c>
      <c r="N80" s="96"/>
      <c r="O80" s="97"/>
      <c r="P80" s="97"/>
      <c r="Q80" s="229"/>
    </row>
    <row r="81" spans="1:17" ht="76.2" customHeight="1" x14ac:dyDescent="0.3">
      <c r="A81" s="60" t="s">
        <v>151</v>
      </c>
      <c r="B81" s="42" t="s">
        <v>152</v>
      </c>
      <c r="C81" s="18" t="s">
        <v>16</v>
      </c>
      <c r="D81" s="32">
        <v>20</v>
      </c>
      <c r="E81" s="85">
        <v>0.39600000000000002</v>
      </c>
      <c r="F81" s="94">
        <v>5</v>
      </c>
      <c r="G81" s="76">
        <f t="shared" si="17"/>
        <v>7.92</v>
      </c>
      <c r="H81" s="76">
        <f t="shared" si="18"/>
        <v>8.32</v>
      </c>
      <c r="I81" s="226"/>
      <c r="J81" s="227"/>
      <c r="K81" s="227"/>
      <c r="L81" s="227"/>
      <c r="M81" s="189" t="s">
        <v>308</v>
      </c>
      <c r="N81" s="96"/>
      <c r="O81" s="97"/>
      <c r="P81" s="97"/>
      <c r="Q81" s="230"/>
    </row>
    <row r="82" spans="1:17" ht="15.75" customHeight="1" x14ac:dyDescent="0.3">
      <c r="A82" s="215" t="s">
        <v>153</v>
      </c>
      <c r="B82" s="203"/>
      <c r="C82" s="203"/>
      <c r="D82" s="203"/>
      <c r="E82" s="203"/>
      <c r="F82" s="204"/>
      <c r="G82" s="21">
        <f t="shared" ref="G82:H82" si="19">SUM(G79:G81)</f>
        <v>45.56</v>
      </c>
      <c r="H82" s="22">
        <f t="shared" si="19"/>
        <v>47.84</v>
      </c>
      <c r="I82" s="46"/>
      <c r="J82" s="46"/>
      <c r="K82" s="46"/>
      <c r="L82" s="100"/>
      <c r="M82" s="97"/>
      <c r="N82" s="97"/>
      <c r="O82" s="97"/>
      <c r="P82" s="97"/>
      <c r="Q82" s="101"/>
    </row>
    <row r="83" spans="1:17" ht="15.75" customHeight="1" x14ac:dyDescent="0.3">
      <c r="A83" s="40" t="s">
        <v>154</v>
      </c>
      <c r="B83" s="30" t="s">
        <v>155</v>
      </c>
      <c r="C83" s="31"/>
      <c r="D83" s="31"/>
      <c r="E83" s="31"/>
      <c r="F83" s="31"/>
      <c r="G83" s="31"/>
      <c r="H83" s="31"/>
      <c r="I83" s="30"/>
      <c r="J83" s="30"/>
      <c r="K83" s="30"/>
      <c r="L83" s="135"/>
      <c r="M83" s="184"/>
      <c r="N83" s="184"/>
      <c r="O83" s="87"/>
      <c r="P83" s="87"/>
      <c r="Q83" s="88"/>
    </row>
    <row r="84" spans="1:17" ht="106.8" customHeight="1" x14ac:dyDescent="0.3">
      <c r="A84" s="60" t="s">
        <v>156</v>
      </c>
      <c r="B84" s="42" t="s">
        <v>157</v>
      </c>
      <c r="C84" s="18" t="s">
        <v>16</v>
      </c>
      <c r="D84" s="32">
        <v>350</v>
      </c>
      <c r="E84" s="75">
        <v>1.1499999999999999</v>
      </c>
      <c r="F84" s="83">
        <v>5</v>
      </c>
      <c r="G84" s="76">
        <f>D84*E84</f>
        <v>402.5</v>
      </c>
      <c r="H84" s="76">
        <f>G84+G84*F84/100</f>
        <v>422.63</v>
      </c>
      <c r="I84" s="216" t="s">
        <v>158</v>
      </c>
      <c r="J84" s="216"/>
      <c r="K84" s="216"/>
      <c r="L84" s="218"/>
      <c r="M84" s="186" t="s">
        <v>297</v>
      </c>
      <c r="N84" s="187">
        <v>517050</v>
      </c>
      <c r="O84" s="159"/>
      <c r="P84" s="159"/>
      <c r="Q84" s="175" t="s">
        <v>357</v>
      </c>
    </row>
    <row r="85" spans="1:17" ht="69" customHeight="1" x14ac:dyDescent="0.3">
      <c r="A85" s="60" t="s">
        <v>159</v>
      </c>
      <c r="B85" s="42" t="s">
        <v>157</v>
      </c>
      <c r="C85" s="18" t="s">
        <v>16</v>
      </c>
      <c r="D85" s="19">
        <v>1300</v>
      </c>
      <c r="E85" s="75">
        <v>2.7</v>
      </c>
      <c r="F85" s="83">
        <v>5</v>
      </c>
      <c r="G85" s="76">
        <f>D85*E85</f>
        <v>3510</v>
      </c>
      <c r="H85" s="76">
        <f>G85+G85*F85/100</f>
        <v>3685.5</v>
      </c>
      <c r="I85" s="209" t="s">
        <v>160</v>
      </c>
      <c r="J85" s="209"/>
      <c r="K85" s="209"/>
      <c r="L85" s="219"/>
      <c r="M85" s="187" t="s">
        <v>275</v>
      </c>
      <c r="N85" s="187" t="s">
        <v>298</v>
      </c>
      <c r="O85" s="159"/>
      <c r="P85" s="159"/>
      <c r="Q85" s="175" t="s">
        <v>358</v>
      </c>
    </row>
    <row r="86" spans="1:17" ht="15.75" customHeight="1" x14ac:dyDescent="0.3">
      <c r="A86" s="215" t="s">
        <v>161</v>
      </c>
      <c r="B86" s="203"/>
      <c r="C86" s="203"/>
      <c r="D86" s="203"/>
      <c r="E86" s="203"/>
      <c r="F86" s="204"/>
      <c r="G86" s="21">
        <f t="shared" ref="G86:H86" si="20">SUM(G84:G85)</f>
        <v>3912.5</v>
      </c>
      <c r="H86" s="22">
        <f t="shared" si="20"/>
        <v>4108.13</v>
      </c>
      <c r="I86" s="46"/>
      <c r="J86" s="46"/>
      <c r="K86" s="46"/>
      <c r="L86" s="100"/>
      <c r="M86" s="87"/>
      <c r="N86" s="87"/>
      <c r="O86" s="87"/>
      <c r="P86" s="87"/>
      <c r="Q86" s="88"/>
    </row>
    <row r="87" spans="1:17" ht="15" customHeight="1" x14ac:dyDescent="0.3">
      <c r="A87" s="40" t="s">
        <v>162</v>
      </c>
      <c r="B87" s="17" t="s">
        <v>163</v>
      </c>
      <c r="C87" s="19"/>
      <c r="D87" s="19"/>
      <c r="E87" s="19"/>
      <c r="F87" s="19"/>
      <c r="G87" s="19"/>
      <c r="H87" s="19"/>
      <c r="I87" s="17"/>
      <c r="J87" s="17"/>
      <c r="K87" s="17"/>
      <c r="L87" s="137"/>
      <c r="M87" s="183"/>
      <c r="N87" s="183"/>
      <c r="O87" s="87"/>
      <c r="P87" s="87"/>
      <c r="Q87" s="88"/>
    </row>
    <row r="88" spans="1:17" ht="15" customHeight="1" x14ac:dyDescent="0.3">
      <c r="A88" s="60" t="s">
        <v>164</v>
      </c>
      <c r="B88" s="42" t="s">
        <v>165</v>
      </c>
      <c r="C88" s="18" t="s">
        <v>16</v>
      </c>
      <c r="D88" s="32">
        <v>420</v>
      </c>
      <c r="E88" s="85">
        <v>2.4540000000000002</v>
      </c>
      <c r="F88" s="98">
        <v>5</v>
      </c>
      <c r="G88" s="76">
        <f t="shared" ref="G88:G92" si="21">D88*E88</f>
        <v>1030.68</v>
      </c>
      <c r="H88" s="76">
        <f t="shared" ref="H88:H92" si="22">G88+G88*F88/100</f>
        <v>1082.21</v>
      </c>
      <c r="I88" s="221" t="s">
        <v>166</v>
      </c>
      <c r="J88" s="222"/>
      <c r="K88" s="222"/>
      <c r="L88" s="222"/>
      <c r="M88" s="189" t="s">
        <v>309</v>
      </c>
      <c r="N88" s="96"/>
      <c r="O88" s="97"/>
      <c r="P88" s="97"/>
      <c r="Q88" s="179" t="s">
        <v>359</v>
      </c>
    </row>
    <row r="89" spans="1:17" ht="15" customHeight="1" x14ac:dyDescent="0.3">
      <c r="A89" s="60" t="s">
        <v>167</v>
      </c>
      <c r="B89" s="42" t="s">
        <v>168</v>
      </c>
      <c r="C89" s="18" t="s">
        <v>16</v>
      </c>
      <c r="D89" s="32">
        <v>1100</v>
      </c>
      <c r="E89" s="85">
        <v>3.1680000000000001</v>
      </c>
      <c r="F89" s="98">
        <v>5</v>
      </c>
      <c r="G89" s="76">
        <f t="shared" si="21"/>
        <v>3484.8</v>
      </c>
      <c r="H89" s="76">
        <f t="shared" si="22"/>
        <v>3659.04</v>
      </c>
      <c r="I89" s="223"/>
      <c r="J89" s="224"/>
      <c r="K89" s="224"/>
      <c r="L89" s="225"/>
      <c r="M89" s="189" t="s">
        <v>309</v>
      </c>
      <c r="N89" s="96"/>
      <c r="O89" s="97"/>
      <c r="P89" s="97"/>
      <c r="Q89" s="179" t="s">
        <v>360</v>
      </c>
    </row>
    <row r="90" spans="1:17" ht="15" customHeight="1" x14ac:dyDescent="0.3">
      <c r="A90" s="60" t="s">
        <v>169</v>
      </c>
      <c r="B90" s="42" t="s">
        <v>170</v>
      </c>
      <c r="C90" s="18" t="s">
        <v>16</v>
      </c>
      <c r="D90" s="32">
        <v>40</v>
      </c>
      <c r="E90" s="85">
        <v>3.8759999999999999</v>
      </c>
      <c r="F90" s="98">
        <v>5</v>
      </c>
      <c r="G90" s="76">
        <f t="shared" si="21"/>
        <v>155.04</v>
      </c>
      <c r="H90" s="76">
        <f t="shared" si="22"/>
        <v>162.79</v>
      </c>
      <c r="I90" s="223"/>
      <c r="J90" s="224"/>
      <c r="K90" s="224"/>
      <c r="L90" s="225"/>
      <c r="M90" s="189" t="s">
        <v>309</v>
      </c>
      <c r="N90" s="96"/>
      <c r="O90" s="97"/>
      <c r="P90" s="97"/>
      <c r="Q90" s="179" t="s">
        <v>361</v>
      </c>
    </row>
    <row r="91" spans="1:17" ht="15" customHeight="1" x14ac:dyDescent="0.3">
      <c r="A91" s="60" t="s">
        <v>171</v>
      </c>
      <c r="B91" s="42" t="s">
        <v>172</v>
      </c>
      <c r="C91" s="18" t="s">
        <v>16</v>
      </c>
      <c r="D91" s="32">
        <v>30</v>
      </c>
      <c r="E91" s="85">
        <v>6.0979999999999999</v>
      </c>
      <c r="F91" s="98">
        <v>5</v>
      </c>
      <c r="G91" s="76">
        <f t="shared" si="21"/>
        <v>182.94</v>
      </c>
      <c r="H91" s="76">
        <f t="shared" si="22"/>
        <v>192.09</v>
      </c>
      <c r="I91" s="223"/>
      <c r="J91" s="224"/>
      <c r="K91" s="224"/>
      <c r="L91" s="225"/>
      <c r="M91" s="189" t="s">
        <v>309</v>
      </c>
      <c r="N91" s="96"/>
      <c r="O91" s="97"/>
      <c r="P91" s="97"/>
      <c r="Q91" s="179" t="s">
        <v>362</v>
      </c>
    </row>
    <row r="92" spans="1:17" ht="15" customHeight="1" x14ac:dyDescent="0.3">
      <c r="A92" s="60" t="s">
        <v>173</v>
      </c>
      <c r="B92" s="42" t="s">
        <v>174</v>
      </c>
      <c r="C92" s="18" t="s">
        <v>16</v>
      </c>
      <c r="D92" s="32">
        <v>10</v>
      </c>
      <c r="E92" s="85">
        <v>9.8800000000000008</v>
      </c>
      <c r="F92" s="98">
        <v>5</v>
      </c>
      <c r="G92" s="76">
        <f t="shared" si="21"/>
        <v>98.8</v>
      </c>
      <c r="H92" s="76">
        <f t="shared" si="22"/>
        <v>103.74</v>
      </c>
      <c r="I92" s="226"/>
      <c r="J92" s="227"/>
      <c r="K92" s="227"/>
      <c r="L92" s="227"/>
      <c r="M92" s="189" t="s">
        <v>309</v>
      </c>
      <c r="N92" s="96"/>
      <c r="O92" s="97"/>
      <c r="P92" s="97"/>
      <c r="Q92" s="179" t="s">
        <v>363</v>
      </c>
    </row>
    <row r="93" spans="1:17" ht="15" customHeight="1" x14ac:dyDescent="0.3">
      <c r="A93" s="215" t="s">
        <v>175</v>
      </c>
      <c r="B93" s="203"/>
      <c r="C93" s="203"/>
      <c r="D93" s="203"/>
      <c r="E93" s="203"/>
      <c r="F93" s="204"/>
      <c r="G93" s="21">
        <f t="shared" ref="G93:H93" si="23">SUM(G88:G92)</f>
        <v>4952.26</v>
      </c>
      <c r="H93" s="22">
        <f t="shared" si="23"/>
        <v>5199.87</v>
      </c>
      <c r="I93" s="46"/>
      <c r="J93" s="46"/>
      <c r="K93" s="46"/>
      <c r="L93" s="100"/>
      <c r="M93" s="87"/>
      <c r="N93" s="190"/>
      <c r="O93" s="87"/>
      <c r="P93" s="87"/>
      <c r="Q93" s="88"/>
    </row>
    <row r="94" spans="1:17" ht="15" customHeight="1" x14ac:dyDescent="0.3">
      <c r="A94" s="104" t="s">
        <v>176</v>
      </c>
      <c r="B94" s="104" t="s">
        <v>177</v>
      </c>
      <c r="C94" s="103"/>
      <c r="D94" s="103"/>
      <c r="E94" s="103"/>
      <c r="F94" s="103"/>
      <c r="G94" s="103"/>
      <c r="H94" s="103"/>
      <c r="I94" s="104"/>
      <c r="J94" s="104"/>
      <c r="K94" s="104"/>
      <c r="L94" s="172"/>
      <c r="M94" s="190"/>
      <c r="N94" s="97"/>
      <c r="O94" s="87"/>
      <c r="P94" s="87"/>
      <c r="Q94" s="88"/>
    </row>
    <row r="95" spans="1:17" ht="15" customHeight="1" x14ac:dyDescent="0.3">
      <c r="A95" s="57" t="s">
        <v>178</v>
      </c>
      <c r="B95" s="57" t="s">
        <v>179</v>
      </c>
      <c r="C95" s="105" t="s">
        <v>16</v>
      </c>
      <c r="D95" s="49">
        <v>35000</v>
      </c>
      <c r="E95" s="102">
        <v>3.7000000000000002E-3</v>
      </c>
      <c r="F95" s="20">
        <v>5</v>
      </c>
      <c r="G95" s="70">
        <f t="shared" ref="G95:G96" si="24">D95*E95</f>
        <v>129.5</v>
      </c>
      <c r="H95" s="70">
        <f t="shared" ref="H95:H96" si="25">G95+G95*F95/100</f>
        <v>135.97999999999999</v>
      </c>
      <c r="I95" s="231" t="s">
        <v>180</v>
      </c>
      <c r="J95" s="222"/>
      <c r="K95" s="222"/>
      <c r="L95" s="222"/>
      <c r="M95" s="191" t="s">
        <v>301</v>
      </c>
      <c r="N95" s="185" t="s">
        <v>302</v>
      </c>
      <c r="O95" s="185"/>
      <c r="P95" s="87"/>
      <c r="Q95" s="89" t="s">
        <v>364</v>
      </c>
    </row>
    <row r="96" spans="1:17" ht="113.4" customHeight="1" x14ac:dyDescent="0.3">
      <c r="A96" s="57" t="s">
        <v>181</v>
      </c>
      <c r="B96" s="57" t="s">
        <v>182</v>
      </c>
      <c r="C96" s="105" t="s">
        <v>183</v>
      </c>
      <c r="D96" s="49">
        <v>15000</v>
      </c>
      <c r="E96" s="102">
        <v>3.7000000000000002E-3</v>
      </c>
      <c r="F96" s="20">
        <v>5</v>
      </c>
      <c r="G96" s="70">
        <f t="shared" si="24"/>
        <v>55.5</v>
      </c>
      <c r="H96" s="70">
        <f t="shared" si="25"/>
        <v>58.28</v>
      </c>
      <c r="I96" s="226"/>
      <c r="J96" s="227"/>
      <c r="K96" s="227"/>
      <c r="L96" s="227"/>
      <c r="M96" s="191" t="s">
        <v>301</v>
      </c>
      <c r="N96" s="185" t="s">
        <v>302</v>
      </c>
      <c r="O96" s="185"/>
      <c r="P96" s="87"/>
      <c r="Q96" s="89" t="s">
        <v>365</v>
      </c>
    </row>
    <row r="97" spans="1:17" ht="18" customHeight="1" x14ac:dyDescent="0.3">
      <c r="A97" s="232" t="s">
        <v>184</v>
      </c>
      <c r="B97" s="203"/>
      <c r="C97" s="203"/>
      <c r="D97" s="203"/>
      <c r="E97" s="203"/>
      <c r="F97" s="204"/>
      <c r="G97" s="35">
        <f t="shared" ref="G97:H97" si="26">SUM(G95:G96)</f>
        <v>185</v>
      </c>
      <c r="H97" s="35">
        <f t="shared" si="26"/>
        <v>194.26</v>
      </c>
      <c r="I97" s="62"/>
      <c r="J97" s="62"/>
      <c r="K97" s="62"/>
      <c r="L97" s="142"/>
      <c r="M97" s="185"/>
      <c r="N97" s="185"/>
      <c r="O97" s="87"/>
      <c r="P97" s="87"/>
      <c r="Q97" s="88"/>
    </row>
    <row r="98" spans="1:17" ht="72" customHeight="1" x14ac:dyDescent="0.3">
      <c r="A98" s="40" t="s">
        <v>185</v>
      </c>
      <c r="B98" s="17" t="s">
        <v>186</v>
      </c>
      <c r="C98" s="18" t="s">
        <v>187</v>
      </c>
      <c r="D98" s="32">
        <v>100</v>
      </c>
      <c r="E98" s="85">
        <v>1.958</v>
      </c>
      <c r="F98" s="98">
        <v>5</v>
      </c>
      <c r="G98" s="21">
        <f t="shared" ref="G98" si="27">D98*E98</f>
        <v>195.8</v>
      </c>
      <c r="H98" s="21">
        <f>G98+G98*F98/100</f>
        <v>205.59</v>
      </c>
      <c r="I98" s="218" t="s">
        <v>188</v>
      </c>
      <c r="J98" s="203"/>
      <c r="K98" s="203"/>
      <c r="L98" s="203"/>
      <c r="M98" s="96" t="s">
        <v>310</v>
      </c>
      <c r="N98" s="96"/>
      <c r="O98" s="97"/>
      <c r="P98" s="97"/>
      <c r="Q98" s="179" t="s">
        <v>366</v>
      </c>
    </row>
    <row r="99" spans="1:17" ht="24" customHeight="1" x14ac:dyDescent="0.3">
      <c r="A99" s="16" t="s">
        <v>428</v>
      </c>
      <c r="B99" s="17" t="s">
        <v>429</v>
      </c>
      <c r="C99" s="18" t="s">
        <v>16</v>
      </c>
      <c r="D99" s="32">
        <v>20</v>
      </c>
      <c r="E99" s="85">
        <v>0.248</v>
      </c>
      <c r="F99" s="98">
        <v>5</v>
      </c>
      <c r="G99" s="21">
        <f t="shared" ref="G99:G100" si="28">D99*E99</f>
        <v>4.96</v>
      </c>
      <c r="H99" s="21">
        <f t="shared" ref="H99:H100" si="29">G99+G99*F99/100</f>
        <v>5.21</v>
      </c>
      <c r="I99" s="233" t="s">
        <v>430</v>
      </c>
      <c r="J99" s="203"/>
      <c r="K99" s="203"/>
      <c r="L99" s="203"/>
      <c r="M99" s="189" t="s">
        <v>307</v>
      </c>
      <c r="N99" s="96"/>
      <c r="O99" s="97"/>
      <c r="P99" s="97"/>
      <c r="Q99" s="179" t="s">
        <v>431</v>
      </c>
    </row>
    <row r="100" spans="1:17" ht="91.2" customHeight="1" x14ac:dyDescent="0.3">
      <c r="A100" s="40" t="s">
        <v>190</v>
      </c>
      <c r="B100" s="17" t="s">
        <v>191</v>
      </c>
      <c r="C100" s="18" t="s">
        <v>16</v>
      </c>
      <c r="D100" s="19">
        <v>1300000</v>
      </c>
      <c r="E100" s="85">
        <v>8.2000000000000007E-3</v>
      </c>
      <c r="F100" s="98">
        <v>5</v>
      </c>
      <c r="G100" s="21">
        <f t="shared" si="28"/>
        <v>10660</v>
      </c>
      <c r="H100" s="21">
        <f t="shared" si="29"/>
        <v>11193</v>
      </c>
      <c r="I100" s="218" t="s">
        <v>192</v>
      </c>
      <c r="J100" s="234"/>
      <c r="K100" s="234"/>
      <c r="L100" s="234"/>
      <c r="M100" s="191" t="s">
        <v>307</v>
      </c>
      <c r="N100" s="151"/>
      <c r="O100" s="87"/>
      <c r="P100" s="87"/>
      <c r="Q100" s="180" t="s">
        <v>367</v>
      </c>
    </row>
    <row r="101" spans="1:17" ht="15" customHeight="1" x14ac:dyDescent="0.3">
      <c r="A101" s="40" t="s">
        <v>193</v>
      </c>
      <c r="B101" s="17" t="s">
        <v>194</v>
      </c>
      <c r="C101" s="19"/>
      <c r="D101" s="19"/>
      <c r="E101" s="19"/>
      <c r="F101" s="19"/>
      <c r="G101" s="19"/>
      <c r="H101" s="19"/>
      <c r="I101" s="17"/>
      <c r="J101" s="17"/>
      <c r="K101" s="17"/>
      <c r="L101" s="137"/>
      <c r="M101" s="183"/>
      <c r="N101" s="183"/>
      <c r="O101" s="87"/>
      <c r="P101" s="87"/>
      <c r="Q101" s="88"/>
    </row>
    <row r="102" spans="1:17" ht="110.4" customHeight="1" x14ac:dyDescent="0.3">
      <c r="A102" s="60" t="s">
        <v>195</v>
      </c>
      <c r="B102" s="17" t="s">
        <v>196</v>
      </c>
      <c r="C102" s="18" t="s">
        <v>16</v>
      </c>
      <c r="D102" s="19">
        <v>1500</v>
      </c>
      <c r="E102" s="85">
        <v>0.28000000000000003</v>
      </c>
      <c r="F102" s="98">
        <v>5</v>
      </c>
      <c r="G102" s="76">
        <f t="shared" ref="G102:G103" si="30">D102*E102</f>
        <v>420</v>
      </c>
      <c r="H102" s="76">
        <f t="shared" ref="H102:H103" si="31">G102+G102*F102/100</f>
        <v>441</v>
      </c>
      <c r="I102" s="218" t="s">
        <v>197</v>
      </c>
      <c r="J102" s="203"/>
      <c r="K102" s="203"/>
      <c r="L102" s="203"/>
      <c r="M102" s="189" t="s">
        <v>306</v>
      </c>
      <c r="N102" s="96"/>
      <c r="O102" s="97"/>
      <c r="P102" s="97"/>
      <c r="Q102" s="179" t="s">
        <v>368</v>
      </c>
    </row>
    <row r="103" spans="1:17" ht="105" customHeight="1" x14ac:dyDescent="0.3">
      <c r="A103" s="60" t="s">
        <v>198</v>
      </c>
      <c r="B103" s="17" t="s">
        <v>196</v>
      </c>
      <c r="C103" s="18" t="s">
        <v>16</v>
      </c>
      <c r="D103" s="19">
        <v>1800</v>
      </c>
      <c r="E103" s="85">
        <v>0.28000000000000003</v>
      </c>
      <c r="F103" s="98">
        <v>5</v>
      </c>
      <c r="G103" s="76">
        <f t="shared" si="30"/>
        <v>504</v>
      </c>
      <c r="H103" s="76">
        <f t="shared" si="31"/>
        <v>529.20000000000005</v>
      </c>
      <c r="I103" s="218" t="s">
        <v>199</v>
      </c>
      <c r="J103" s="203"/>
      <c r="K103" s="203"/>
      <c r="L103" s="203"/>
      <c r="M103" s="96" t="s">
        <v>306</v>
      </c>
      <c r="N103" s="96"/>
      <c r="O103" s="97"/>
      <c r="P103" s="97"/>
      <c r="Q103" s="179" t="s">
        <v>369</v>
      </c>
    </row>
    <row r="104" spans="1:17" ht="15" customHeight="1" x14ac:dyDescent="0.3">
      <c r="A104" s="215" t="s">
        <v>200</v>
      </c>
      <c r="B104" s="203"/>
      <c r="C104" s="203"/>
      <c r="D104" s="203"/>
      <c r="E104" s="203"/>
      <c r="F104" s="204"/>
      <c r="G104" s="21">
        <f t="shared" ref="G104:H104" si="32">SUM(G102:G103)</f>
        <v>924</v>
      </c>
      <c r="H104" s="22">
        <f t="shared" si="32"/>
        <v>970.2</v>
      </c>
      <c r="I104" s="233"/>
      <c r="J104" s="203"/>
      <c r="K104" s="203"/>
      <c r="L104" s="203"/>
      <c r="M104" s="151"/>
      <c r="N104" s="151"/>
      <c r="O104" s="87"/>
      <c r="P104" s="87"/>
      <c r="Q104" s="88"/>
    </row>
    <row r="105" spans="1:17" ht="79.8" customHeight="1" x14ac:dyDescent="0.3">
      <c r="A105" s="40" t="s">
        <v>201</v>
      </c>
      <c r="B105" s="17" t="s">
        <v>202</v>
      </c>
      <c r="C105" s="18" t="s">
        <v>16</v>
      </c>
      <c r="D105" s="19">
        <v>14000</v>
      </c>
      <c r="E105" s="85">
        <v>4.2799999999999998E-2</v>
      </c>
      <c r="F105" s="98">
        <v>5</v>
      </c>
      <c r="G105" s="21">
        <f t="shared" ref="G105" si="33">D105*E105</f>
        <v>599.20000000000005</v>
      </c>
      <c r="H105" s="21">
        <f t="shared" ref="H105" si="34">G105+G105*F105/100</f>
        <v>629.16</v>
      </c>
      <c r="I105" s="218" t="s">
        <v>203</v>
      </c>
      <c r="J105" s="203"/>
      <c r="K105" s="203"/>
      <c r="L105" s="203"/>
      <c r="M105" s="189" t="s">
        <v>306</v>
      </c>
      <c r="N105" s="96"/>
      <c r="O105" s="97"/>
      <c r="P105" s="97"/>
      <c r="Q105" s="179" t="s">
        <v>370</v>
      </c>
    </row>
    <row r="106" spans="1:17" ht="72.599999999999994" customHeight="1" x14ac:dyDescent="0.3">
      <c r="A106" s="40" t="s">
        <v>432</v>
      </c>
      <c r="B106" s="17" t="s">
        <v>433</v>
      </c>
      <c r="C106" s="18" t="s">
        <v>16</v>
      </c>
      <c r="D106" s="82">
        <v>200</v>
      </c>
      <c r="E106" s="75">
        <v>79.8</v>
      </c>
      <c r="F106" s="153">
        <v>5</v>
      </c>
      <c r="G106" s="21">
        <f>D106*E106</f>
        <v>15960</v>
      </c>
      <c r="H106" s="22">
        <f>G106+G106*F106/100</f>
        <v>16758</v>
      </c>
      <c r="I106" s="216" t="s">
        <v>434</v>
      </c>
      <c r="J106" s="216"/>
      <c r="K106" s="216"/>
      <c r="L106" s="218"/>
      <c r="M106" s="192" t="s">
        <v>435</v>
      </c>
      <c r="N106" s="193" t="s">
        <v>436</v>
      </c>
      <c r="O106" s="161"/>
      <c r="P106" s="161"/>
      <c r="Q106" s="181" t="s">
        <v>437</v>
      </c>
    </row>
    <row r="107" spans="1:17" ht="15" customHeight="1" x14ac:dyDescent="0.3">
      <c r="A107" s="19" t="s">
        <v>103</v>
      </c>
      <c r="B107" s="19" t="s">
        <v>3</v>
      </c>
      <c r="C107" s="19" t="s">
        <v>4</v>
      </c>
      <c r="D107" s="32" t="s">
        <v>85</v>
      </c>
      <c r="E107" s="74" t="s">
        <v>86</v>
      </c>
      <c r="F107" s="21" t="s">
        <v>87</v>
      </c>
      <c r="G107" s="21" t="s">
        <v>8</v>
      </c>
      <c r="H107" s="21" t="s">
        <v>9</v>
      </c>
      <c r="I107" s="206" t="s">
        <v>438</v>
      </c>
      <c r="J107" s="203"/>
      <c r="K107" s="203"/>
      <c r="L107" s="203"/>
      <c r="M107" s="183" t="s">
        <v>423</v>
      </c>
      <c r="N107" s="183" t="s">
        <v>89</v>
      </c>
      <c r="O107" s="183"/>
      <c r="P107" s="183"/>
      <c r="Q107" s="178" t="s">
        <v>387</v>
      </c>
    </row>
    <row r="108" spans="1:17" ht="97.2" customHeight="1" x14ac:dyDescent="0.3">
      <c r="A108" s="40" t="s">
        <v>204</v>
      </c>
      <c r="B108" s="17" t="s">
        <v>205</v>
      </c>
      <c r="C108" s="18" t="s">
        <v>16</v>
      </c>
      <c r="D108" s="32">
        <v>100</v>
      </c>
      <c r="E108" s="75">
        <v>46</v>
      </c>
      <c r="F108" s="83">
        <v>5</v>
      </c>
      <c r="G108" s="21">
        <f>D108*E108</f>
        <v>4600</v>
      </c>
      <c r="H108" s="22">
        <f>G108+G108*F108/100</f>
        <v>4830</v>
      </c>
      <c r="I108" s="216" t="s">
        <v>206</v>
      </c>
      <c r="J108" s="216"/>
      <c r="K108" s="216"/>
      <c r="L108" s="218"/>
      <c r="M108" s="186" t="s">
        <v>270</v>
      </c>
      <c r="N108" s="187" t="s">
        <v>271</v>
      </c>
      <c r="O108" s="159"/>
      <c r="P108" s="159"/>
      <c r="Q108" s="175" t="s">
        <v>371</v>
      </c>
    </row>
    <row r="109" spans="1:17" ht="72.599999999999994" customHeight="1" x14ac:dyDescent="0.3">
      <c r="A109" s="40" t="s">
        <v>207</v>
      </c>
      <c r="B109" s="17" t="s">
        <v>208</v>
      </c>
      <c r="C109" s="18" t="s">
        <v>16</v>
      </c>
      <c r="D109" s="19">
        <v>2500</v>
      </c>
      <c r="E109" s="85">
        <v>0.79600000000000004</v>
      </c>
      <c r="F109" s="98">
        <v>5</v>
      </c>
      <c r="G109" s="21">
        <f t="shared" ref="G109:G110" si="35">D109*E109</f>
        <v>1990</v>
      </c>
      <c r="H109" s="21">
        <f t="shared" ref="H109:H110" si="36">G109+G109*F109/100</f>
        <v>2089.5</v>
      </c>
      <c r="I109" s="218" t="s">
        <v>209</v>
      </c>
      <c r="J109" s="203"/>
      <c r="K109" s="203"/>
      <c r="L109" s="203"/>
      <c r="M109" s="96" t="s">
        <v>311</v>
      </c>
      <c r="N109" s="96"/>
      <c r="O109" s="97"/>
      <c r="P109" s="97"/>
      <c r="Q109" s="182" t="s">
        <v>372</v>
      </c>
    </row>
    <row r="110" spans="1:17" ht="98.4" customHeight="1" x14ac:dyDescent="0.3">
      <c r="A110" s="40" t="s">
        <v>439</v>
      </c>
      <c r="B110" s="17" t="s">
        <v>440</v>
      </c>
      <c r="C110" s="18" t="s">
        <v>16</v>
      </c>
      <c r="D110" s="32">
        <v>800</v>
      </c>
      <c r="E110" s="154">
        <v>2.36</v>
      </c>
      <c r="F110" s="125">
        <v>21</v>
      </c>
      <c r="G110" s="21">
        <f t="shared" si="35"/>
        <v>1888</v>
      </c>
      <c r="H110" s="22">
        <f t="shared" si="36"/>
        <v>2284.48</v>
      </c>
      <c r="I110" s="219" t="s">
        <v>441</v>
      </c>
      <c r="J110" s="235"/>
      <c r="K110" s="235"/>
      <c r="L110" s="235"/>
      <c r="M110" s="189"/>
      <c r="N110" s="189"/>
      <c r="O110" s="126" t="s">
        <v>442</v>
      </c>
      <c r="P110" s="127" t="s">
        <v>443</v>
      </c>
      <c r="Q110" s="89" t="s">
        <v>444</v>
      </c>
    </row>
    <row r="111" spans="1:17" ht="75.599999999999994" customHeight="1" x14ac:dyDescent="0.3">
      <c r="A111" s="40" t="s">
        <v>210</v>
      </c>
      <c r="B111" s="17" t="s">
        <v>211</v>
      </c>
      <c r="C111" s="18" t="s">
        <v>16</v>
      </c>
      <c r="D111" s="32">
        <v>300</v>
      </c>
      <c r="E111" s="85">
        <v>0.36880000000000002</v>
      </c>
      <c r="F111" s="125">
        <v>5</v>
      </c>
      <c r="G111" s="21">
        <f t="shared" ref="G111" si="37">D111*E111</f>
        <v>110.64</v>
      </c>
      <c r="H111" s="22">
        <f t="shared" ref="H111" si="38">G111+G111*F111/100</f>
        <v>116.17</v>
      </c>
      <c r="I111" s="219" t="s">
        <v>388</v>
      </c>
      <c r="J111" s="235"/>
      <c r="K111" s="235"/>
      <c r="L111" s="235"/>
      <c r="M111" s="189"/>
      <c r="N111" s="96"/>
      <c r="O111" s="126" t="s">
        <v>254</v>
      </c>
      <c r="P111" s="127" t="s">
        <v>255</v>
      </c>
      <c r="Q111" s="89" t="s">
        <v>389</v>
      </c>
    </row>
    <row r="112" spans="1:17" ht="112.2" customHeight="1" x14ac:dyDescent="0.3">
      <c r="A112" s="103" t="s">
        <v>212</v>
      </c>
      <c r="B112" s="79" t="s">
        <v>213</v>
      </c>
      <c r="C112" s="23" t="s">
        <v>16</v>
      </c>
      <c r="D112" s="31">
        <v>20</v>
      </c>
      <c r="E112" s="78">
        <v>1.0900000000000001</v>
      </c>
      <c r="F112" s="109">
        <v>5</v>
      </c>
      <c r="G112" s="110">
        <f>D112*E112</f>
        <v>21.8</v>
      </c>
      <c r="H112" s="110">
        <f>G112+G112*F112/100</f>
        <v>22.89</v>
      </c>
      <c r="I112" s="209" t="s">
        <v>214</v>
      </c>
      <c r="J112" s="209"/>
      <c r="K112" s="209"/>
      <c r="L112" s="219"/>
      <c r="M112" s="160" t="s">
        <v>266</v>
      </c>
      <c r="N112" s="159" t="s">
        <v>267</v>
      </c>
      <c r="O112" s="159"/>
      <c r="P112" s="159"/>
      <c r="Q112" s="175" t="s">
        <v>373</v>
      </c>
    </row>
    <row r="113" spans="1:17" ht="104.4" customHeight="1" x14ac:dyDescent="0.3">
      <c r="A113" s="103" t="s">
        <v>215</v>
      </c>
      <c r="B113" s="17" t="s">
        <v>216</v>
      </c>
      <c r="C113" s="24" t="s">
        <v>16</v>
      </c>
      <c r="D113" s="92">
        <v>50</v>
      </c>
      <c r="E113" s="111">
        <v>7.25</v>
      </c>
      <c r="F113" s="112">
        <v>5</v>
      </c>
      <c r="G113" s="110">
        <f>D113*E113</f>
        <v>362.5</v>
      </c>
      <c r="H113" s="110">
        <f>G113+G113*F113/100</f>
        <v>380.63</v>
      </c>
      <c r="I113" s="236" t="s">
        <v>217</v>
      </c>
      <c r="J113" s="236"/>
      <c r="K113" s="236"/>
      <c r="L113" s="237"/>
      <c r="M113" s="160" t="s">
        <v>299</v>
      </c>
      <c r="N113" s="160" t="s">
        <v>300</v>
      </c>
      <c r="O113" s="159"/>
      <c r="P113" s="159"/>
      <c r="Q113" s="175" t="s">
        <v>374</v>
      </c>
    </row>
    <row r="114" spans="1:17" ht="45.6" customHeight="1" x14ac:dyDescent="0.3">
      <c r="A114" s="99" t="s">
        <v>218</v>
      </c>
      <c r="B114" s="16" t="s">
        <v>219</v>
      </c>
      <c r="C114" s="77" t="s">
        <v>16</v>
      </c>
      <c r="D114" s="116">
        <v>150000</v>
      </c>
      <c r="E114" s="128">
        <v>3.4799999999999998E-2</v>
      </c>
      <c r="F114" s="125">
        <v>5</v>
      </c>
      <c r="G114" s="113">
        <f>D114*E114</f>
        <v>5220</v>
      </c>
      <c r="H114" s="110">
        <f>G114+G114*F114/100</f>
        <v>5481</v>
      </c>
      <c r="I114" s="238" t="s">
        <v>220</v>
      </c>
      <c r="J114" s="235"/>
      <c r="K114" s="235"/>
      <c r="L114" s="235"/>
      <c r="M114" s="194"/>
      <c r="N114" s="130"/>
      <c r="O114" s="129" t="s">
        <v>256</v>
      </c>
      <c r="P114" s="130">
        <v>1110106</v>
      </c>
      <c r="Q114" s="89" t="s">
        <v>390</v>
      </c>
    </row>
    <row r="115" spans="1:17" ht="30.6" customHeight="1" x14ac:dyDescent="0.3">
      <c r="A115" s="81" t="s">
        <v>445</v>
      </c>
      <c r="B115" s="239" t="s">
        <v>446</v>
      </c>
      <c r="C115" s="203"/>
      <c r="D115" s="203"/>
      <c r="E115" s="203"/>
      <c r="F115" s="203"/>
      <c r="G115" s="203"/>
      <c r="H115" s="204"/>
      <c r="I115" s="106"/>
      <c r="J115" s="106"/>
      <c r="K115" s="106"/>
      <c r="L115" s="155"/>
      <c r="M115" s="195"/>
      <c r="N115" s="195"/>
      <c r="O115" s="195"/>
      <c r="P115" s="87"/>
      <c r="Q115" s="88"/>
    </row>
    <row r="116" spans="1:17" ht="83.4" customHeight="1" x14ac:dyDescent="0.3">
      <c r="A116" s="41" t="s">
        <v>447</v>
      </c>
      <c r="B116" s="26" t="s">
        <v>448</v>
      </c>
      <c r="C116" s="18" t="s">
        <v>16</v>
      </c>
      <c r="D116" s="19">
        <v>10</v>
      </c>
      <c r="E116" s="50">
        <v>74</v>
      </c>
      <c r="F116" s="54">
        <v>5</v>
      </c>
      <c r="G116" s="95">
        <f>D116*E116</f>
        <v>740</v>
      </c>
      <c r="H116" s="95">
        <f>G116+G116*F116/100</f>
        <v>777</v>
      </c>
      <c r="I116" s="216" t="s">
        <v>449</v>
      </c>
      <c r="J116" s="216"/>
      <c r="K116" s="216"/>
      <c r="L116" s="218"/>
      <c r="M116" s="160" t="s">
        <v>450</v>
      </c>
      <c r="N116" s="159" t="s">
        <v>451</v>
      </c>
      <c r="O116" s="159"/>
      <c r="P116" s="159"/>
      <c r="Q116" s="175" t="s">
        <v>452</v>
      </c>
    </row>
    <row r="117" spans="1:17" ht="72.599999999999994" customHeight="1" x14ac:dyDescent="0.3">
      <c r="A117" s="41" t="s">
        <v>453</v>
      </c>
      <c r="B117" s="26" t="s">
        <v>448</v>
      </c>
      <c r="C117" s="18" t="s">
        <v>16</v>
      </c>
      <c r="D117" s="19">
        <v>30</v>
      </c>
      <c r="E117" s="50">
        <v>74</v>
      </c>
      <c r="F117" s="54">
        <v>5</v>
      </c>
      <c r="G117" s="95">
        <f>D117*E117</f>
        <v>2220</v>
      </c>
      <c r="H117" s="95">
        <f>G117+G117*F117/100</f>
        <v>2331</v>
      </c>
      <c r="I117" s="216" t="s">
        <v>454</v>
      </c>
      <c r="J117" s="216"/>
      <c r="K117" s="216"/>
      <c r="L117" s="218"/>
      <c r="M117" s="160" t="s">
        <v>450</v>
      </c>
      <c r="N117" s="159" t="s">
        <v>455</v>
      </c>
      <c r="O117" s="159"/>
      <c r="P117" s="159"/>
      <c r="Q117" s="175" t="s">
        <v>456</v>
      </c>
    </row>
    <row r="118" spans="1:17" ht="107.4" customHeight="1" x14ac:dyDescent="0.3">
      <c r="A118" s="41" t="s">
        <v>457</v>
      </c>
      <c r="B118" s="26" t="s">
        <v>448</v>
      </c>
      <c r="C118" s="18" t="s">
        <v>16</v>
      </c>
      <c r="D118" s="19">
        <v>20</v>
      </c>
      <c r="E118" s="50">
        <v>74</v>
      </c>
      <c r="F118" s="54">
        <v>5</v>
      </c>
      <c r="G118" s="95">
        <f>D118*E118</f>
        <v>1480</v>
      </c>
      <c r="H118" s="95">
        <f>G118+G118*F118/100</f>
        <v>1554</v>
      </c>
      <c r="I118" s="216" t="s">
        <v>458</v>
      </c>
      <c r="J118" s="216"/>
      <c r="K118" s="216"/>
      <c r="L118" s="218"/>
      <c r="M118" s="160" t="s">
        <v>450</v>
      </c>
      <c r="N118" s="159" t="s">
        <v>459</v>
      </c>
      <c r="O118" s="159"/>
      <c r="P118" s="159"/>
      <c r="Q118" s="175" t="s">
        <v>460</v>
      </c>
    </row>
    <row r="119" spans="1:17" ht="30" customHeight="1" x14ac:dyDescent="0.3">
      <c r="A119" s="68" t="s">
        <v>461</v>
      </c>
      <c r="B119" s="36" t="s">
        <v>462</v>
      </c>
      <c r="C119" s="23" t="s">
        <v>16</v>
      </c>
      <c r="D119" s="31">
        <v>2</v>
      </c>
      <c r="E119" s="33">
        <v>2500</v>
      </c>
      <c r="F119" s="37">
        <v>21</v>
      </c>
      <c r="G119" s="95">
        <f>D119*E119</f>
        <v>5000</v>
      </c>
      <c r="H119" s="95">
        <f>G119+G119*F119/100</f>
        <v>6050</v>
      </c>
      <c r="I119" s="209" t="s">
        <v>463</v>
      </c>
      <c r="J119" s="209"/>
      <c r="K119" s="209"/>
      <c r="L119" s="219"/>
      <c r="M119" s="159" t="s">
        <v>450</v>
      </c>
      <c r="N119" s="159" t="s">
        <v>464</v>
      </c>
      <c r="O119" s="159"/>
      <c r="P119" s="159"/>
      <c r="Q119" s="175" t="s">
        <v>465</v>
      </c>
    </row>
    <row r="120" spans="1:17" ht="15" customHeight="1" x14ac:dyDescent="0.3">
      <c r="A120" s="217" t="s">
        <v>466</v>
      </c>
      <c r="B120" s="203"/>
      <c r="C120" s="203"/>
      <c r="D120" s="203"/>
      <c r="E120" s="203"/>
      <c r="F120" s="204"/>
      <c r="G120" s="107">
        <f t="shared" ref="G120:H120" si="39">SUM(G116:G119)</f>
        <v>9440</v>
      </c>
      <c r="H120" s="108">
        <f t="shared" si="39"/>
        <v>10712</v>
      </c>
      <c r="I120" s="46"/>
      <c r="J120" s="46"/>
      <c r="K120" s="46"/>
      <c r="L120" s="100"/>
      <c r="M120" s="87"/>
      <c r="N120" s="87"/>
      <c r="O120" s="87"/>
      <c r="P120" s="87"/>
      <c r="Q120" s="88"/>
    </row>
    <row r="121" spans="1:17" ht="81" customHeight="1" x14ac:dyDescent="0.3">
      <c r="A121" s="117" t="s">
        <v>221</v>
      </c>
      <c r="B121" s="42" t="s">
        <v>222</v>
      </c>
      <c r="C121" s="18" t="s">
        <v>223</v>
      </c>
      <c r="D121" s="19">
        <v>300</v>
      </c>
      <c r="E121" s="114">
        <v>0.996</v>
      </c>
      <c r="F121" s="115">
        <v>5</v>
      </c>
      <c r="G121" s="107">
        <f>D121*E121</f>
        <v>298.8</v>
      </c>
      <c r="H121" s="118">
        <f>G121+G121*F121/100</f>
        <v>313.74</v>
      </c>
      <c r="I121" s="218" t="s">
        <v>224</v>
      </c>
      <c r="J121" s="234"/>
      <c r="K121" s="234"/>
      <c r="L121" s="234"/>
      <c r="M121" s="151" t="s">
        <v>312</v>
      </c>
      <c r="N121" s="87"/>
      <c r="O121" s="87"/>
      <c r="P121" s="87"/>
      <c r="Q121" s="89" t="s">
        <v>375</v>
      </c>
    </row>
    <row r="122" spans="1:17" ht="15" customHeight="1" x14ac:dyDescent="0.3">
      <c r="A122" s="117" t="s">
        <v>225</v>
      </c>
      <c r="B122" s="106" t="s">
        <v>226</v>
      </c>
      <c r="C122" s="82"/>
      <c r="D122" s="82"/>
      <c r="E122" s="82"/>
      <c r="F122" s="82"/>
      <c r="G122" s="82"/>
      <c r="H122" s="82"/>
      <c r="I122" s="106"/>
      <c r="J122" s="106"/>
      <c r="K122" s="106"/>
      <c r="L122" s="155"/>
      <c r="M122" s="195"/>
      <c r="N122" s="195"/>
      <c r="O122" s="87"/>
      <c r="P122" s="87"/>
      <c r="Q122" s="88"/>
    </row>
    <row r="123" spans="1:17" ht="132.6" customHeight="1" x14ac:dyDescent="0.3">
      <c r="A123" s="119" t="s">
        <v>227</v>
      </c>
      <c r="B123" s="68" t="s">
        <v>228</v>
      </c>
      <c r="C123" s="120" t="s">
        <v>16</v>
      </c>
      <c r="D123" s="31">
        <v>50</v>
      </c>
      <c r="E123" s="131">
        <v>6.99</v>
      </c>
      <c r="F123" s="133">
        <v>5</v>
      </c>
      <c r="G123" s="93">
        <f>D123*E123</f>
        <v>349.5</v>
      </c>
      <c r="H123" s="93">
        <f>G123+G123*F123/100</f>
        <v>366.98</v>
      </c>
      <c r="I123" s="240" t="s">
        <v>229</v>
      </c>
      <c r="J123" s="240"/>
      <c r="K123" s="240"/>
      <c r="L123" s="241"/>
      <c r="M123" s="159" t="s">
        <v>257</v>
      </c>
      <c r="N123" s="159" t="s">
        <v>268</v>
      </c>
      <c r="O123" s="159"/>
      <c r="P123" s="159"/>
      <c r="Q123" s="175" t="s">
        <v>376</v>
      </c>
    </row>
    <row r="124" spans="1:17" ht="132.6" customHeight="1" x14ac:dyDescent="0.3">
      <c r="A124" s="119" t="s">
        <v>230</v>
      </c>
      <c r="B124" s="68" t="s">
        <v>231</v>
      </c>
      <c r="C124" s="120" t="s">
        <v>16</v>
      </c>
      <c r="D124" s="31">
        <v>50</v>
      </c>
      <c r="E124" s="131">
        <v>6.99</v>
      </c>
      <c r="F124" s="133">
        <v>5</v>
      </c>
      <c r="G124" s="93">
        <f>D124*E124</f>
        <v>349.5</v>
      </c>
      <c r="H124" s="93">
        <f>G124+G124*F124/100</f>
        <v>366.98</v>
      </c>
      <c r="I124" s="240" t="s">
        <v>232</v>
      </c>
      <c r="J124" s="240"/>
      <c r="K124" s="240"/>
      <c r="L124" s="241"/>
      <c r="M124" s="159" t="s">
        <v>263</v>
      </c>
      <c r="N124" s="159" t="s">
        <v>269</v>
      </c>
      <c r="O124" s="159"/>
      <c r="P124" s="159"/>
      <c r="Q124" s="175" t="s">
        <v>377</v>
      </c>
    </row>
    <row r="125" spans="1:17" ht="15" customHeight="1" x14ac:dyDescent="0.3">
      <c r="A125" s="243" t="s">
        <v>233</v>
      </c>
      <c r="B125" s="244"/>
      <c r="C125" s="244"/>
      <c r="D125" s="244"/>
      <c r="E125" s="244"/>
      <c r="F125" s="245"/>
      <c r="G125" s="108">
        <f t="shared" ref="G125:H125" si="40">SUM(G123:G124)</f>
        <v>699</v>
      </c>
      <c r="H125" s="108">
        <f t="shared" si="40"/>
        <v>733.96</v>
      </c>
      <c r="I125" s="233"/>
      <c r="J125" s="246"/>
      <c r="K125" s="246"/>
      <c r="L125" s="246"/>
      <c r="M125" s="87"/>
      <c r="N125" s="87"/>
      <c r="O125" s="87"/>
      <c r="P125" s="87"/>
      <c r="Q125" s="88"/>
    </row>
    <row r="126" spans="1:17" ht="15" customHeight="1" x14ac:dyDescent="0.3">
      <c r="A126" s="156" t="s">
        <v>234</v>
      </c>
      <c r="B126" s="220" t="s">
        <v>235</v>
      </c>
      <c r="C126" s="203"/>
      <c r="D126" s="203"/>
      <c r="E126" s="203"/>
      <c r="F126" s="203"/>
      <c r="G126" s="203"/>
      <c r="H126" s="204"/>
      <c r="I126" s="17"/>
      <c r="J126" s="17"/>
      <c r="K126" s="17"/>
      <c r="L126" s="137"/>
      <c r="M126" s="183"/>
      <c r="N126" s="183"/>
      <c r="O126" s="87"/>
      <c r="P126" s="87"/>
      <c r="Q126" s="88"/>
    </row>
    <row r="127" spans="1:17" ht="15" customHeight="1" x14ac:dyDescent="0.3">
      <c r="A127" s="41" t="s">
        <v>236</v>
      </c>
      <c r="B127" s="46" t="s">
        <v>237</v>
      </c>
      <c r="C127" s="47" t="s">
        <v>189</v>
      </c>
      <c r="D127" s="82">
        <v>500</v>
      </c>
      <c r="E127" s="43">
        <v>0.56200000000000006</v>
      </c>
      <c r="F127" s="20">
        <v>5</v>
      </c>
      <c r="G127" s="95">
        <f t="shared" ref="G127:G132" si="41">D127*E127</f>
        <v>281</v>
      </c>
      <c r="H127" s="95">
        <f t="shared" ref="H127:H132" si="42">G127+G127*F127/100</f>
        <v>295.05</v>
      </c>
      <c r="I127" s="121" t="s">
        <v>238</v>
      </c>
      <c r="J127" s="122"/>
      <c r="K127" s="122"/>
      <c r="L127" s="122"/>
      <c r="M127" s="151" t="s">
        <v>303</v>
      </c>
      <c r="N127" s="87" t="s">
        <v>304</v>
      </c>
      <c r="O127" s="87"/>
      <c r="P127" s="87"/>
      <c r="Q127" s="132" t="s">
        <v>378</v>
      </c>
    </row>
    <row r="128" spans="1:17" ht="15" customHeight="1" x14ac:dyDescent="0.3">
      <c r="A128" s="41" t="s">
        <v>239</v>
      </c>
      <c r="B128" s="46" t="s">
        <v>240</v>
      </c>
      <c r="C128" s="47" t="s">
        <v>189</v>
      </c>
      <c r="D128" s="82">
        <v>1000</v>
      </c>
      <c r="E128" s="43">
        <v>0.56200000000000006</v>
      </c>
      <c r="F128" s="20">
        <v>5</v>
      </c>
      <c r="G128" s="95">
        <f t="shared" si="41"/>
        <v>562</v>
      </c>
      <c r="H128" s="95">
        <f t="shared" si="42"/>
        <v>590.1</v>
      </c>
      <c r="I128" s="157" t="s">
        <v>241</v>
      </c>
      <c r="J128" s="84"/>
      <c r="K128" s="84"/>
      <c r="L128" s="84"/>
      <c r="M128" s="151" t="s">
        <v>303</v>
      </c>
      <c r="N128" s="87" t="s">
        <v>304</v>
      </c>
      <c r="O128" s="87"/>
      <c r="P128" s="87"/>
      <c r="Q128" s="132" t="s">
        <v>379</v>
      </c>
    </row>
    <row r="129" spans="1:17" ht="15" customHeight="1" x14ac:dyDescent="0.3">
      <c r="A129" s="41" t="s">
        <v>242</v>
      </c>
      <c r="B129" s="46" t="s">
        <v>243</v>
      </c>
      <c r="C129" s="47" t="s">
        <v>189</v>
      </c>
      <c r="D129" s="82">
        <v>1000</v>
      </c>
      <c r="E129" s="43">
        <v>0.56200000000000006</v>
      </c>
      <c r="F129" s="20">
        <v>5</v>
      </c>
      <c r="G129" s="95">
        <f t="shared" si="41"/>
        <v>562</v>
      </c>
      <c r="H129" s="95">
        <f t="shared" si="42"/>
        <v>590.1</v>
      </c>
      <c r="I129" s="247" t="s">
        <v>244</v>
      </c>
      <c r="J129" s="225"/>
      <c r="K129" s="225"/>
      <c r="L129" s="225"/>
      <c r="M129" s="151" t="s">
        <v>303</v>
      </c>
      <c r="N129" s="87" t="s">
        <v>304</v>
      </c>
      <c r="O129" s="87"/>
      <c r="P129" s="87"/>
      <c r="Q129" s="132" t="s">
        <v>380</v>
      </c>
    </row>
    <row r="130" spans="1:17" ht="15" customHeight="1" x14ac:dyDescent="0.3">
      <c r="A130" s="41" t="s">
        <v>245</v>
      </c>
      <c r="B130" s="46" t="s">
        <v>246</v>
      </c>
      <c r="C130" s="47" t="s">
        <v>189</v>
      </c>
      <c r="D130" s="82">
        <v>800</v>
      </c>
      <c r="E130" s="43">
        <v>0.56200000000000006</v>
      </c>
      <c r="F130" s="20">
        <v>5</v>
      </c>
      <c r="G130" s="95">
        <f t="shared" si="41"/>
        <v>449.6</v>
      </c>
      <c r="H130" s="95">
        <f t="shared" si="42"/>
        <v>472.08</v>
      </c>
      <c r="I130" s="157" t="s">
        <v>247</v>
      </c>
      <c r="J130" s="84"/>
      <c r="K130" s="84"/>
      <c r="L130" s="84"/>
      <c r="M130" s="151" t="s">
        <v>303</v>
      </c>
      <c r="N130" s="87" t="s">
        <v>304</v>
      </c>
      <c r="O130" s="87"/>
      <c r="P130" s="87"/>
      <c r="Q130" s="132" t="s">
        <v>381</v>
      </c>
    </row>
    <row r="131" spans="1:17" ht="40.799999999999997" customHeight="1" x14ac:dyDescent="0.3">
      <c r="A131" s="41" t="s">
        <v>248</v>
      </c>
      <c r="B131" s="46" t="s">
        <v>249</v>
      </c>
      <c r="C131" s="47" t="s">
        <v>189</v>
      </c>
      <c r="D131" s="82">
        <v>550</v>
      </c>
      <c r="E131" s="43">
        <v>0.56200000000000006</v>
      </c>
      <c r="F131" s="20">
        <v>5</v>
      </c>
      <c r="G131" s="95">
        <f t="shared" si="41"/>
        <v>309.10000000000002</v>
      </c>
      <c r="H131" s="95">
        <f t="shared" si="42"/>
        <v>324.56</v>
      </c>
      <c r="I131" s="157" t="s">
        <v>250</v>
      </c>
      <c r="J131" s="84"/>
      <c r="K131" s="84"/>
      <c r="L131" s="84"/>
      <c r="M131" s="151" t="s">
        <v>303</v>
      </c>
      <c r="N131" s="87" t="s">
        <v>304</v>
      </c>
      <c r="O131" s="87"/>
      <c r="P131" s="87"/>
      <c r="Q131" s="132" t="s">
        <v>382</v>
      </c>
    </row>
    <row r="132" spans="1:17" ht="96.6" customHeight="1" x14ac:dyDescent="0.3">
      <c r="A132" s="158" t="s">
        <v>251</v>
      </c>
      <c r="B132" s="46" t="s">
        <v>252</v>
      </c>
      <c r="C132" s="47" t="s">
        <v>189</v>
      </c>
      <c r="D132" s="82">
        <v>50</v>
      </c>
      <c r="E132" s="43">
        <v>0.56200000000000006</v>
      </c>
      <c r="F132" s="20">
        <v>5</v>
      </c>
      <c r="G132" s="95">
        <f t="shared" si="41"/>
        <v>28.1</v>
      </c>
      <c r="H132" s="95">
        <f t="shared" si="42"/>
        <v>29.51</v>
      </c>
      <c r="I132" s="242" t="s">
        <v>467</v>
      </c>
      <c r="J132" s="227"/>
      <c r="K132" s="227"/>
      <c r="L132" s="227"/>
      <c r="M132" s="151" t="s">
        <v>303</v>
      </c>
      <c r="N132" s="87" t="s">
        <v>304</v>
      </c>
      <c r="O132" s="87"/>
      <c r="P132" s="87"/>
      <c r="Q132" s="132" t="s">
        <v>383</v>
      </c>
    </row>
    <row r="133" spans="1:17" ht="15" customHeight="1" x14ac:dyDescent="0.3">
      <c r="A133" s="215" t="s">
        <v>253</v>
      </c>
      <c r="B133" s="203"/>
      <c r="C133" s="203"/>
      <c r="D133" s="203"/>
      <c r="E133" s="203"/>
      <c r="F133" s="204"/>
      <c r="G133" s="123">
        <f t="shared" ref="G133:H133" si="43">SUM(G127:G132)</f>
        <v>2191.8000000000002</v>
      </c>
      <c r="H133" s="123">
        <f t="shared" si="43"/>
        <v>2301.4</v>
      </c>
      <c r="I133" s="124"/>
      <c r="J133" s="124"/>
      <c r="K133" s="124"/>
      <c r="L133" s="124"/>
      <c r="M133" s="87"/>
      <c r="N133" s="87"/>
      <c r="O133" s="87"/>
      <c r="P133" s="87"/>
      <c r="Q133" s="88"/>
    </row>
  </sheetData>
  <mergeCells count="85">
    <mergeCell ref="I121:L121"/>
    <mergeCell ref="I123:L123"/>
    <mergeCell ref="I124:L124"/>
    <mergeCell ref="I132:L132"/>
    <mergeCell ref="A133:F133"/>
    <mergeCell ref="A125:F125"/>
    <mergeCell ref="I125:L125"/>
    <mergeCell ref="B126:H126"/>
    <mergeCell ref="I129:L129"/>
    <mergeCell ref="I114:L114"/>
    <mergeCell ref="A120:F120"/>
    <mergeCell ref="B115:H115"/>
    <mergeCell ref="I116:L116"/>
    <mergeCell ref="I117:L117"/>
    <mergeCell ref="I118:L118"/>
    <mergeCell ref="I119:L119"/>
    <mergeCell ref="I109:L109"/>
    <mergeCell ref="I110:L110"/>
    <mergeCell ref="I111:L111"/>
    <mergeCell ref="I113:L113"/>
    <mergeCell ref="I112:L112"/>
    <mergeCell ref="I105:L105"/>
    <mergeCell ref="I100:L100"/>
    <mergeCell ref="I108:L108"/>
    <mergeCell ref="I106:L106"/>
    <mergeCell ref="I107:L107"/>
    <mergeCell ref="I99:L99"/>
    <mergeCell ref="I102:L102"/>
    <mergeCell ref="I103:L103"/>
    <mergeCell ref="A104:F104"/>
    <mergeCell ref="I104:L104"/>
    <mergeCell ref="I85:L85"/>
    <mergeCell ref="A86:F86"/>
    <mergeCell ref="I98:L98"/>
    <mergeCell ref="I88:L92"/>
    <mergeCell ref="A93:F93"/>
    <mergeCell ref="I95:L96"/>
    <mergeCell ref="A97:F97"/>
    <mergeCell ref="I79:L81"/>
    <mergeCell ref="Q79:Q81"/>
    <mergeCell ref="A82:F82"/>
    <mergeCell ref="I84:L84"/>
    <mergeCell ref="I75:L75"/>
    <mergeCell ref="I77:L77"/>
    <mergeCell ref="I65:J65"/>
    <mergeCell ref="I66:L66"/>
    <mergeCell ref="I76:L76"/>
    <mergeCell ref="I67:L67"/>
    <mergeCell ref="A72:F72"/>
    <mergeCell ref="I68:L68"/>
    <mergeCell ref="B69:L69"/>
    <mergeCell ref="I70:L70"/>
    <mergeCell ref="I71:L71"/>
    <mergeCell ref="I73:L73"/>
    <mergeCell ref="I74:L74"/>
    <mergeCell ref="I63:J63"/>
    <mergeCell ref="I58:J58"/>
    <mergeCell ref="I60:J60"/>
    <mergeCell ref="I61:J61"/>
    <mergeCell ref="I64:J64"/>
    <mergeCell ref="I53:J53"/>
    <mergeCell ref="I55:J55"/>
    <mergeCell ref="I56:J56"/>
    <mergeCell ref="A57:F57"/>
    <mergeCell ref="A62:F62"/>
    <mergeCell ref="I28:I39"/>
    <mergeCell ref="A40:F40"/>
    <mergeCell ref="I41:J41"/>
    <mergeCell ref="I43:J46"/>
    <mergeCell ref="A19:F19"/>
    <mergeCell ref="B9:N9"/>
    <mergeCell ref="B20:N20"/>
    <mergeCell ref="I21:I25"/>
    <mergeCell ref="A26:F26"/>
    <mergeCell ref="B27:N27"/>
    <mergeCell ref="A47:F47"/>
    <mergeCell ref="I47:J47"/>
    <mergeCell ref="I49:J49"/>
    <mergeCell ref="B50:J50"/>
    <mergeCell ref="I52:J52"/>
    <mergeCell ref="A2:N2"/>
    <mergeCell ref="E3:I3"/>
    <mergeCell ref="A4:N4"/>
    <mergeCell ref="A5:K5"/>
    <mergeCell ref="A6:N6"/>
  </mergeCells>
  <pageMargins left="0.31535433070866109" right="0.31535433070866109" top="1.1417322834645671" bottom="0.39370078740157505" header="0" footer="0"/>
  <pageSetup scale="55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1-134_pirkimo_dalys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dcterms:created xsi:type="dcterms:W3CDTF">2016-09-09T09:35:31Z</dcterms:created>
  <dcterms:modified xsi:type="dcterms:W3CDTF">2024-12-13T06:59:21Z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</Properties>
</file>