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8_{09F957B0-1A85-4464-9AD3-75F51F321B90}" xr6:coauthVersionLast="47" xr6:coauthVersionMax="47" xr10:uidLastSave="{00000000-0000-0000-0000-000000000000}"/>
  <bookViews>
    <workbookView xWindow="780" yWindow="0" windowWidth="27765" windowHeight="15600" xr2:uid="{FE5F1AF4-AE15-44E2-A0A7-60F0573EC94A}"/>
  </bookViews>
  <sheets>
    <sheet name="Papild. d. " sheetId="1" r:id="rId1"/>
    <sheet name="Papild. d. sistel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G28" i="2"/>
  <c r="G27" i="2"/>
  <c r="G26" i="2"/>
  <c r="G25" i="2"/>
  <c r="G24" i="2"/>
  <c r="G23" i="2"/>
  <c r="G22" i="2"/>
  <c r="G21" i="2"/>
  <c r="G26" i="1"/>
  <c r="G25" i="1"/>
  <c r="G24" i="1"/>
  <c r="G21" i="1"/>
  <c r="G22" i="1" l="1"/>
  <c r="G28" i="1" s="1"/>
  <c r="G27" i="1"/>
  <c r="G29" i="1" l="1"/>
  <c r="G30" i="1" s="1"/>
</calcChain>
</file>

<file path=xl/sharedStrings.xml><?xml version="1.0" encoding="utf-8"?>
<sst xmlns="http://schemas.openxmlformats.org/spreadsheetml/2006/main" count="129" uniqueCount="77">
  <si>
    <t xml:space="preserve">SUDERINTA: ___________ TŪKST.Eur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</si>
  <si>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</si>
  <si>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</si>
  <si>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ATSAKINGAS ATSTOVAS________________                                   </t>
  </si>
  <si>
    <t xml:space="preserve">Gen. direktorius Kastytis Nauckūnas                            </t>
  </si>
  <si>
    <t xml:space="preserve">2024 M.            MĖN.    D.                                         </t>
  </si>
  <si>
    <t xml:space="preserve">2024M.       MĖN.   D.                                                </t>
  </si>
  <si>
    <t>L O K A L I N Ė      S Ą M A T A</t>
  </si>
  <si>
    <t>Sudaryta pagal 2024.04 kainas</t>
  </si>
  <si>
    <t>Statinių grupė   2024-303 Šakių rajono savivaldybės administracija</t>
  </si>
  <si>
    <t>Statinys                3 Šakių m. J. Staugaičio gatvės Nr. ŠAK-11 kapitalinio remonto darbai</t>
  </si>
  <si>
    <t>Sąm.</t>
  </si>
  <si>
    <t>Darbo</t>
  </si>
  <si>
    <t xml:space="preserve">Darbų ir išlaidų </t>
  </si>
  <si>
    <t>Mato</t>
  </si>
  <si>
    <t>Kiekis</t>
  </si>
  <si>
    <t xml:space="preserve">Kaina  EUR       </t>
  </si>
  <si>
    <t>eil.</t>
  </si>
  <si>
    <t>kodas</t>
  </si>
  <si>
    <t>aprašymai</t>
  </si>
  <si>
    <t>vnt</t>
  </si>
  <si>
    <t>Vieneto kaina</t>
  </si>
  <si>
    <t>Iš  viso</t>
  </si>
  <si>
    <t>vnt.</t>
  </si>
  <si>
    <t xml:space="preserve">   3</t>
  </si>
  <si>
    <t xml:space="preserve">   4</t>
  </si>
  <si>
    <t xml:space="preserve">   6</t>
  </si>
  <si>
    <t>m3</t>
  </si>
  <si>
    <t>Vandens nuleidimo įrenginių įrengimo darbai</t>
  </si>
  <si>
    <t>100m2</t>
  </si>
  <si>
    <t>N27P-11-2</t>
  </si>
  <si>
    <t xml:space="preserve">  17</t>
  </si>
  <si>
    <t>MN3P-0524</t>
  </si>
  <si>
    <t>Drenažo šulinio PE-ŠP-600 montavimas, įskaitant pajungimą</t>
  </si>
  <si>
    <t xml:space="preserve">                         Skyriuje      3</t>
  </si>
  <si>
    <t>Dangų konstrukcijų įrengimo darbai</t>
  </si>
  <si>
    <t>Skaldos pagrindo sluoksnio iš nesurištų minelalinių medžiagų mišinio 0/45 įrengimas (storis 15 cm , viensluoksnis)</t>
  </si>
  <si>
    <t>N27P-17-1</t>
  </si>
  <si>
    <t>SA 16-d V6000 tipas C asfaltbetonio viensluoksnės dangos įrengimas (sluoksnis 5.0 cm storio , klotuvas iki 200 t/h)</t>
  </si>
  <si>
    <t>H16K-1</t>
  </si>
  <si>
    <t>Apsauginio šalčiui atsparaus pagrindo sluoksnio įrengimas iš gamtinio smėlio</t>
  </si>
  <si>
    <t xml:space="preserve">                         Skyriuje      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</si>
  <si>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</si>
  <si>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</si>
  <si>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</si>
  <si>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</si>
  <si>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</si>
  <si>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</si>
  <si>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Žiniaraštis             1 Susisiekimas. Papildomai vykdomi darbai</t>
  </si>
  <si>
    <r>
      <t>TVIRTINU:</t>
    </r>
    <r>
      <rPr>
        <u/>
        <sz val="8"/>
        <rFont val="Arial Baltic"/>
        <charset val="186"/>
      </rPr>
      <t xml:space="preserve">  2.14322  </t>
    </r>
    <r>
      <rPr>
        <sz val="8"/>
        <rFont val="Arial Baltic"/>
        <charset val="186"/>
      </rPr>
      <t xml:space="preserve">TŪKST.Eur                                     </t>
    </r>
  </si>
  <si>
    <t xml:space="preserve">SUDERINTA: ___________ TŪKST.Eur.                                     </t>
  </si>
  <si>
    <t xml:space="preserve">TVIRTINU:_______________TŪKST.Eur.                                    </t>
  </si>
  <si>
    <t xml:space="preserve">Gen.direktorius Kastytis Nauckūnas                                    </t>
  </si>
  <si>
    <t xml:space="preserve">2024  M.            MĖN.    D.                                        </t>
  </si>
  <si>
    <t xml:space="preserve">2024 M.       MĖN.   D.                                               </t>
  </si>
  <si>
    <t>Žiniaraštis             2 Papildomai vykdomi darbai</t>
  </si>
  <si>
    <t>Suma žiniaraščiui         6276.67  EUR</t>
  </si>
  <si>
    <t xml:space="preserve">   1</t>
  </si>
  <si>
    <t>Papildomai vykdomi darbai</t>
  </si>
  <si>
    <t>N57P-4301</t>
  </si>
  <si>
    <t>Pralaidų iš plastikinių gofruotų vamzdžių montavimas, kai vamzdžių skersmuo  200 mm  k9=1.15</t>
  </si>
  <si>
    <t>m</t>
  </si>
  <si>
    <t xml:space="preserve">   2</t>
  </si>
  <si>
    <t>N23P-0302</t>
  </si>
  <si>
    <t>Apvalių surenkamų gelžbetoninių nuotakyno šulinių įrengimas šlapiuose gruntuose , kai šulinių skersmuo 1,0 m (surenkamos g/b konstrukcijos)  k8=1.04,k9=1.15</t>
  </si>
  <si>
    <t>N23-201</t>
  </si>
  <si>
    <t>Paviršinio vandens surinkimo kanalų įrengimas  k9=1.15</t>
  </si>
  <si>
    <t>100m</t>
  </si>
  <si>
    <t>N23-150</t>
  </si>
  <si>
    <t>110 mm skersmens plastmasinių vamzdžių montavimas  k9=1.15</t>
  </si>
  <si>
    <t xml:space="preserve">   5</t>
  </si>
  <si>
    <t>N23-151</t>
  </si>
  <si>
    <t>160 mm skersmens plastmasinių vamzdžių montavimas  k9=1.15</t>
  </si>
  <si>
    <t xml:space="preserve">                         Skyriuje      1</t>
  </si>
  <si>
    <t xml:space="preserve">                         Žiniaraštyje     2</t>
  </si>
  <si>
    <t xml:space="preserve">                         Iš viso žiniaraštyje   2</t>
  </si>
  <si>
    <t xml:space="preserve">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</si>
</sst>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?0.0?;\-?????0.0?;?"/>
    <numFmt numFmtId="165" formatCode="???????0.0?;\-??????0.0?;?"/>
    <numFmt numFmtId="166" formatCode="??0.0?????;\-?0.0?????;?"/>
    <numFmt numFmtId="167" formatCode="0.00_ ;\-0.00\ "/>
    <numFmt numFmtId="168" formatCode="?????0.0?;\-????0.0?;?"/>
    <numFmt numFmtId="169" formatCode="??????0.0?????;\-?????0.0?????;?"/>
    <numFmt numFmtId="170" formatCode="????????0.0?;\-???????0.0?;?"/>
  </numFmts>
  <fonts count="18">
    <font>
      <sz val="11"/>
      <color theme="1"/>
      <name val="Calibri"/>
      <family val="2"/>
      <charset val="186"/>
      <scheme val="minor"/>
    </font>
    <font>
      <sz val="8"/>
      <name val="Arial Baltic"/>
      <charset val="186"/>
    </font>
    <font>
      <b/>
      <sz val="10"/>
      <name val="Arial"/>
      <family val="2"/>
    </font>
    <font>
      <u/>
      <sz val="8"/>
      <name val="Arial Baltic"/>
      <charset val="186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sz val="8"/>
      <name val="Arial"/>
      <family val="2"/>
    </font>
    <font>
      <b/>
      <sz val="8"/>
      <name val="Arial Baltic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8"/>
      <name val="Arial"/>
      <family val="2"/>
      <charset val="186"/>
    </font>
    <font>
      <sz val="9"/>
      <name val="Arial Baltic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8"/>
      <name val="MonospaceLT"/>
    </font>
    <font>
      <b/>
      <sz val="10"/>
      <name val="Arial"/>
      <charset val="186"/>
    </font>
    <font>
      <sz val="8"/>
      <name val="MonospaceL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right" vertical="top"/>
    </xf>
    <xf numFmtId="49" fontId="1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166" fontId="13" fillId="0" borderId="0" xfId="0" applyNumberFormat="1" applyFont="1" applyAlignment="1">
      <alignment horizontal="right" vertical="top"/>
    </xf>
    <xf numFmtId="165" fontId="13" fillId="0" borderId="0" xfId="0" applyNumberFormat="1" applyFont="1" applyAlignment="1">
      <alignment horizontal="right" vertical="top"/>
    </xf>
    <xf numFmtId="167" fontId="13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7" fillId="0" borderId="0" xfId="0" applyNumberFormat="1" applyFont="1" applyAlignment="1">
      <alignment horizontal="right" vertical="top"/>
    </xf>
    <xf numFmtId="168" fontId="13" fillId="0" borderId="0" xfId="0" applyNumberFormat="1" applyFont="1" applyAlignment="1">
      <alignment horizontal="right" vertical="top"/>
    </xf>
    <xf numFmtId="167" fontId="15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 wrapText="1"/>
    </xf>
    <xf numFmtId="49" fontId="7" fillId="0" borderId="0" xfId="0" applyNumberFormat="1" applyFont="1" applyAlignment="1">
      <alignment horizontal="left" vertical="top" wrapText="1"/>
    </xf>
    <xf numFmtId="169" fontId="10" fillId="0" borderId="0" xfId="0" applyNumberFormat="1" applyFont="1" applyAlignment="1">
      <alignment horizontal="right" vertical="top"/>
    </xf>
    <xf numFmtId="168" fontId="10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/>
    </xf>
    <xf numFmtId="166" fontId="17" fillId="0" borderId="0" xfId="0" applyNumberFormat="1" applyFont="1" applyAlignment="1">
      <alignment horizontal="right" vertical="top"/>
    </xf>
    <xf numFmtId="165" fontId="17" fillId="0" borderId="0" xfId="0" applyNumberFormat="1" applyFont="1" applyAlignment="1">
      <alignment horizontal="right" vertical="top"/>
    </xf>
    <xf numFmtId="170" fontId="17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168" fontId="17" fillId="0" borderId="0" xfId="0" applyNumberFormat="1" applyFont="1" applyAlignment="1">
      <alignment horizontal="right" vertical="top"/>
    </xf>
    <xf numFmtId="170" fontId="15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8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9" fontId="1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11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67" fontId="17" fillId="0" borderId="0" xfId="0" applyNumberFormat="1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BFE21-8464-4E1E-A48B-BA16DEA0F795}">
  <dimension ref="A1:I45"/>
  <sheetViews>
    <sheetView tabSelected="1" topLeftCell="A13" workbookViewId="0">
      <selection activeCell="L31" sqref="L31"/>
    </sheetView>
  </sheetViews>
  <sheetFormatPr defaultRowHeight="15"/>
  <cols>
    <col min="1" max="1" width="4" style="27" customWidth="1"/>
    <col min="2" max="2" width="8.85546875" style="27" customWidth="1"/>
    <col min="3" max="3" width="36.42578125" style="28" customWidth="1"/>
    <col min="4" max="4" width="6.85546875" style="28" customWidth="1"/>
    <col min="5" max="5" width="12" style="29" customWidth="1"/>
    <col min="6" max="6" width="12" style="30" customWidth="1"/>
    <col min="7" max="7" width="14" style="15" customWidth="1"/>
    <col min="8" max="8" width="11.85546875" style="15" customWidth="1"/>
    <col min="257" max="257" width="4" customWidth="1"/>
    <col min="258" max="258" width="10.5703125" customWidth="1"/>
    <col min="259" max="259" width="36.42578125" customWidth="1"/>
    <col min="260" max="260" width="6.85546875" customWidth="1"/>
    <col min="261" max="261" width="14.140625" customWidth="1"/>
    <col min="262" max="262" width="12.7109375" customWidth="1"/>
    <col min="263" max="263" width="15.42578125" customWidth="1"/>
    <col min="264" max="264" width="11.85546875" customWidth="1"/>
    <col min="513" max="513" width="4" customWidth="1"/>
    <col min="514" max="514" width="10.5703125" customWidth="1"/>
    <col min="515" max="515" width="36.42578125" customWidth="1"/>
    <col min="516" max="516" width="6.85546875" customWidth="1"/>
    <col min="517" max="517" width="14.140625" customWidth="1"/>
    <col min="518" max="518" width="12.7109375" customWidth="1"/>
    <col min="519" max="519" width="15.42578125" customWidth="1"/>
    <col min="520" max="520" width="11.85546875" customWidth="1"/>
    <col min="769" max="769" width="4" customWidth="1"/>
    <col min="770" max="770" width="10.5703125" customWidth="1"/>
    <col min="771" max="771" width="36.42578125" customWidth="1"/>
    <col min="772" max="772" width="6.85546875" customWidth="1"/>
    <col min="773" max="773" width="14.140625" customWidth="1"/>
    <col min="774" max="774" width="12.7109375" customWidth="1"/>
    <col min="775" max="775" width="15.42578125" customWidth="1"/>
    <col min="776" max="776" width="11.85546875" customWidth="1"/>
    <col min="1025" max="1025" width="4" customWidth="1"/>
    <col min="1026" max="1026" width="10.5703125" customWidth="1"/>
    <col min="1027" max="1027" width="36.42578125" customWidth="1"/>
    <col min="1028" max="1028" width="6.85546875" customWidth="1"/>
    <col min="1029" max="1029" width="14.140625" customWidth="1"/>
    <col min="1030" max="1030" width="12.7109375" customWidth="1"/>
    <col min="1031" max="1031" width="15.42578125" customWidth="1"/>
    <col min="1032" max="1032" width="11.85546875" customWidth="1"/>
    <col min="1281" max="1281" width="4" customWidth="1"/>
    <col min="1282" max="1282" width="10.5703125" customWidth="1"/>
    <col min="1283" max="1283" width="36.42578125" customWidth="1"/>
    <col min="1284" max="1284" width="6.85546875" customWidth="1"/>
    <col min="1285" max="1285" width="14.140625" customWidth="1"/>
    <col min="1286" max="1286" width="12.7109375" customWidth="1"/>
    <col min="1287" max="1287" width="15.42578125" customWidth="1"/>
    <col min="1288" max="1288" width="11.85546875" customWidth="1"/>
    <col min="1537" max="1537" width="4" customWidth="1"/>
    <col min="1538" max="1538" width="10.5703125" customWidth="1"/>
    <col min="1539" max="1539" width="36.42578125" customWidth="1"/>
    <col min="1540" max="1540" width="6.85546875" customWidth="1"/>
    <col min="1541" max="1541" width="14.140625" customWidth="1"/>
    <col min="1542" max="1542" width="12.7109375" customWidth="1"/>
    <col min="1543" max="1543" width="15.42578125" customWidth="1"/>
    <col min="1544" max="1544" width="11.85546875" customWidth="1"/>
    <col min="1793" max="1793" width="4" customWidth="1"/>
    <col min="1794" max="1794" width="10.5703125" customWidth="1"/>
    <col min="1795" max="1795" width="36.42578125" customWidth="1"/>
    <col min="1796" max="1796" width="6.85546875" customWidth="1"/>
    <col min="1797" max="1797" width="14.140625" customWidth="1"/>
    <col min="1798" max="1798" width="12.7109375" customWidth="1"/>
    <col min="1799" max="1799" width="15.42578125" customWidth="1"/>
    <col min="1800" max="1800" width="11.85546875" customWidth="1"/>
    <col min="2049" max="2049" width="4" customWidth="1"/>
    <col min="2050" max="2050" width="10.5703125" customWidth="1"/>
    <col min="2051" max="2051" width="36.42578125" customWidth="1"/>
    <col min="2052" max="2052" width="6.85546875" customWidth="1"/>
    <col min="2053" max="2053" width="14.140625" customWidth="1"/>
    <col min="2054" max="2054" width="12.7109375" customWidth="1"/>
    <col min="2055" max="2055" width="15.42578125" customWidth="1"/>
    <col min="2056" max="2056" width="11.85546875" customWidth="1"/>
    <col min="2305" max="2305" width="4" customWidth="1"/>
    <col min="2306" max="2306" width="10.5703125" customWidth="1"/>
    <col min="2307" max="2307" width="36.42578125" customWidth="1"/>
    <col min="2308" max="2308" width="6.85546875" customWidth="1"/>
    <col min="2309" max="2309" width="14.140625" customWidth="1"/>
    <col min="2310" max="2310" width="12.7109375" customWidth="1"/>
    <col min="2311" max="2311" width="15.42578125" customWidth="1"/>
    <col min="2312" max="2312" width="11.85546875" customWidth="1"/>
    <col min="2561" max="2561" width="4" customWidth="1"/>
    <col min="2562" max="2562" width="10.5703125" customWidth="1"/>
    <col min="2563" max="2563" width="36.42578125" customWidth="1"/>
    <col min="2564" max="2564" width="6.85546875" customWidth="1"/>
    <col min="2565" max="2565" width="14.140625" customWidth="1"/>
    <col min="2566" max="2566" width="12.7109375" customWidth="1"/>
    <col min="2567" max="2567" width="15.42578125" customWidth="1"/>
    <col min="2568" max="2568" width="11.85546875" customWidth="1"/>
    <col min="2817" max="2817" width="4" customWidth="1"/>
    <col min="2818" max="2818" width="10.5703125" customWidth="1"/>
    <col min="2819" max="2819" width="36.42578125" customWidth="1"/>
    <col min="2820" max="2820" width="6.85546875" customWidth="1"/>
    <col min="2821" max="2821" width="14.140625" customWidth="1"/>
    <col min="2822" max="2822" width="12.7109375" customWidth="1"/>
    <col min="2823" max="2823" width="15.42578125" customWidth="1"/>
    <col min="2824" max="2824" width="11.85546875" customWidth="1"/>
    <col min="3073" max="3073" width="4" customWidth="1"/>
    <col min="3074" max="3074" width="10.5703125" customWidth="1"/>
    <col min="3075" max="3075" width="36.42578125" customWidth="1"/>
    <col min="3076" max="3076" width="6.85546875" customWidth="1"/>
    <col min="3077" max="3077" width="14.140625" customWidth="1"/>
    <col min="3078" max="3078" width="12.7109375" customWidth="1"/>
    <col min="3079" max="3079" width="15.42578125" customWidth="1"/>
    <col min="3080" max="3080" width="11.85546875" customWidth="1"/>
    <col min="3329" max="3329" width="4" customWidth="1"/>
    <col min="3330" max="3330" width="10.5703125" customWidth="1"/>
    <col min="3331" max="3331" width="36.42578125" customWidth="1"/>
    <col min="3332" max="3332" width="6.85546875" customWidth="1"/>
    <col min="3333" max="3333" width="14.140625" customWidth="1"/>
    <col min="3334" max="3334" width="12.7109375" customWidth="1"/>
    <col min="3335" max="3335" width="15.42578125" customWidth="1"/>
    <col min="3336" max="3336" width="11.85546875" customWidth="1"/>
    <col min="3585" max="3585" width="4" customWidth="1"/>
    <col min="3586" max="3586" width="10.5703125" customWidth="1"/>
    <col min="3587" max="3587" width="36.42578125" customWidth="1"/>
    <col min="3588" max="3588" width="6.85546875" customWidth="1"/>
    <col min="3589" max="3589" width="14.140625" customWidth="1"/>
    <col min="3590" max="3590" width="12.7109375" customWidth="1"/>
    <col min="3591" max="3591" width="15.42578125" customWidth="1"/>
    <col min="3592" max="3592" width="11.85546875" customWidth="1"/>
    <col min="3841" max="3841" width="4" customWidth="1"/>
    <col min="3842" max="3842" width="10.5703125" customWidth="1"/>
    <col min="3843" max="3843" width="36.42578125" customWidth="1"/>
    <col min="3844" max="3844" width="6.85546875" customWidth="1"/>
    <col min="3845" max="3845" width="14.140625" customWidth="1"/>
    <col min="3846" max="3846" width="12.7109375" customWidth="1"/>
    <col min="3847" max="3847" width="15.42578125" customWidth="1"/>
    <col min="3848" max="3848" width="11.85546875" customWidth="1"/>
    <col min="4097" max="4097" width="4" customWidth="1"/>
    <col min="4098" max="4098" width="10.5703125" customWidth="1"/>
    <col min="4099" max="4099" width="36.42578125" customWidth="1"/>
    <col min="4100" max="4100" width="6.85546875" customWidth="1"/>
    <col min="4101" max="4101" width="14.140625" customWidth="1"/>
    <col min="4102" max="4102" width="12.7109375" customWidth="1"/>
    <col min="4103" max="4103" width="15.42578125" customWidth="1"/>
    <col min="4104" max="4104" width="11.85546875" customWidth="1"/>
    <col min="4353" max="4353" width="4" customWidth="1"/>
    <col min="4354" max="4354" width="10.5703125" customWidth="1"/>
    <col min="4355" max="4355" width="36.42578125" customWidth="1"/>
    <col min="4356" max="4356" width="6.85546875" customWidth="1"/>
    <col min="4357" max="4357" width="14.140625" customWidth="1"/>
    <col min="4358" max="4358" width="12.7109375" customWidth="1"/>
    <col min="4359" max="4359" width="15.42578125" customWidth="1"/>
    <col min="4360" max="4360" width="11.85546875" customWidth="1"/>
    <col min="4609" max="4609" width="4" customWidth="1"/>
    <col min="4610" max="4610" width="10.5703125" customWidth="1"/>
    <col min="4611" max="4611" width="36.42578125" customWidth="1"/>
    <col min="4612" max="4612" width="6.85546875" customWidth="1"/>
    <col min="4613" max="4613" width="14.140625" customWidth="1"/>
    <col min="4614" max="4614" width="12.7109375" customWidth="1"/>
    <col min="4615" max="4615" width="15.42578125" customWidth="1"/>
    <col min="4616" max="4616" width="11.85546875" customWidth="1"/>
    <col min="4865" max="4865" width="4" customWidth="1"/>
    <col min="4866" max="4866" width="10.5703125" customWidth="1"/>
    <col min="4867" max="4867" width="36.42578125" customWidth="1"/>
    <col min="4868" max="4868" width="6.85546875" customWidth="1"/>
    <col min="4869" max="4869" width="14.140625" customWidth="1"/>
    <col min="4870" max="4870" width="12.7109375" customWidth="1"/>
    <col min="4871" max="4871" width="15.42578125" customWidth="1"/>
    <col min="4872" max="4872" width="11.85546875" customWidth="1"/>
    <col min="5121" max="5121" width="4" customWidth="1"/>
    <col min="5122" max="5122" width="10.5703125" customWidth="1"/>
    <col min="5123" max="5123" width="36.42578125" customWidth="1"/>
    <col min="5124" max="5124" width="6.85546875" customWidth="1"/>
    <col min="5125" max="5125" width="14.140625" customWidth="1"/>
    <col min="5126" max="5126" width="12.7109375" customWidth="1"/>
    <col min="5127" max="5127" width="15.42578125" customWidth="1"/>
    <col min="5128" max="5128" width="11.85546875" customWidth="1"/>
    <col min="5377" max="5377" width="4" customWidth="1"/>
    <col min="5378" max="5378" width="10.5703125" customWidth="1"/>
    <col min="5379" max="5379" width="36.42578125" customWidth="1"/>
    <col min="5380" max="5380" width="6.85546875" customWidth="1"/>
    <col min="5381" max="5381" width="14.140625" customWidth="1"/>
    <col min="5382" max="5382" width="12.7109375" customWidth="1"/>
    <col min="5383" max="5383" width="15.42578125" customWidth="1"/>
    <col min="5384" max="5384" width="11.85546875" customWidth="1"/>
    <col min="5633" max="5633" width="4" customWidth="1"/>
    <col min="5634" max="5634" width="10.5703125" customWidth="1"/>
    <col min="5635" max="5635" width="36.42578125" customWidth="1"/>
    <col min="5636" max="5636" width="6.85546875" customWidth="1"/>
    <col min="5637" max="5637" width="14.140625" customWidth="1"/>
    <col min="5638" max="5638" width="12.7109375" customWidth="1"/>
    <col min="5639" max="5639" width="15.42578125" customWidth="1"/>
    <col min="5640" max="5640" width="11.85546875" customWidth="1"/>
    <col min="5889" max="5889" width="4" customWidth="1"/>
    <col min="5890" max="5890" width="10.5703125" customWidth="1"/>
    <col min="5891" max="5891" width="36.42578125" customWidth="1"/>
    <col min="5892" max="5892" width="6.85546875" customWidth="1"/>
    <col min="5893" max="5893" width="14.140625" customWidth="1"/>
    <col min="5894" max="5894" width="12.7109375" customWidth="1"/>
    <col min="5895" max="5895" width="15.42578125" customWidth="1"/>
    <col min="5896" max="5896" width="11.85546875" customWidth="1"/>
    <col min="6145" max="6145" width="4" customWidth="1"/>
    <col min="6146" max="6146" width="10.5703125" customWidth="1"/>
    <col min="6147" max="6147" width="36.42578125" customWidth="1"/>
    <col min="6148" max="6148" width="6.85546875" customWidth="1"/>
    <col min="6149" max="6149" width="14.140625" customWidth="1"/>
    <col min="6150" max="6150" width="12.7109375" customWidth="1"/>
    <col min="6151" max="6151" width="15.42578125" customWidth="1"/>
    <col min="6152" max="6152" width="11.85546875" customWidth="1"/>
    <col min="6401" max="6401" width="4" customWidth="1"/>
    <col min="6402" max="6402" width="10.5703125" customWidth="1"/>
    <col min="6403" max="6403" width="36.42578125" customWidth="1"/>
    <col min="6404" max="6404" width="6.85546875" customWidth="1"/>
    <col min="6405" max="6405" width="14.140625" customWidth="1"/>
    <col min="6406" max="6406" width="12.7109375" customWidth="1"/>
    <col min="6407" max="6407" width="15.42578125" customWidth="1"/>
    <col min="6408" max="6408" width="11.85546875" customWidth="1"/>
    <col min="6657" max="6657" width="4" customWidth="1"/>
    <col min="6658" max="6658" width="10.5703125" customWidth="1"/>
    <col min="6659" max="6659" width="36.42578125" customWidth="1"/>
    <col min="6660" max="6660" width="6.85546875" customWidth="1"/>
    <col min="6661" max="6661" width="14.140625" customWidth="1"/>
    <col min="6662" max="6662" width="12.7109375" customWidth="1"/>
    <col min="6663" max="6663" width="15.42578125" customWidth="1"/>
    <col min="6664" max="6664" width="11.85546875" customWidth="1"/>
    <col min="6913" max="6913" width="4" customWidth="1"/>
    <col min="6914" max="6914" width="10.5703125" customWidth="1"/>
    <col min="6915" max="6915" width="36.42578125" customWidth="1"/>
    <col min="6916" max="6916" width="6.85546875" customWidth="1"/>
    <col min="6917" max="6917" width="14.140625" customWidth="1"/>
    <col min="6918" max="6918" width="12.7109375" customWidth="1"/>
    <col min="6919" max="6919" width="15.42578125" customWidth="1"/>
    <col min="6920" max="6920" width="11.85546875" customWidth="1"/>
    <col min="7169" max="7169" width="4" customWidth="1"/>
    <col min="7170" max="7170" width="10.5703125" customWidth="1"/>
    <col min="7171" max="7171" width="36.42578125" customWidth="1"/>
    <col min="7172" max="7172" width="6.85546875" customWidth="1"/>
    <col min="7173" max="7173" width="14.140625" customWidth="1"/>
    <col min="7174" max="7174" width="12.7109375" customWidth="1"/>
    <col min="7175" max="7175" width="15.42578125" customWidth="1"/>
    <col min="7176" max="7176" width="11.85546875" customWidth="1"/>
    <col min="7425" max="7425" width="4" customWidth="1"/>
    <col min="7426" max="7426" width="10.5703125" customWidth="1"/>
    <col min="7427" max="7427" width="36.42578125" customWidth="1"/>
    <col min="7428" max="7428" width="6.85546875" customWidth="1"/>
    <col min="7429" max="7429" width="14.140625" customWidth="1"/>
    <col min="7430" max="7430" width="12.7109375" customWidth="1"/>
    <col min="7431" max="7431" width="15.42578125" customWidth="1"/>
    <col min="7432" max="7432" width="11.85546875" customWidth="1"/>
    <col min="7681" max="7681" width="4" customWidth="1"/>
    <col min="7682" max="7682" width="10.5703125" customWidth="1"/>
    <col min="7683" max="7683" width="36.42578125" customWidth="1"/>
    <col min="7684" max="7684" width="6.85546875" customWidth="1"/>
    <col min="7685" max="7685" width="14.140625" customWidth="1"/>
    <col min="7686" max="7686" width="12.7109375" customWidth="1"/>
    <col min="7687" max="7687" width="15.42578125" customWidth="1"/>
    <col min="7688" max="7688" width="11.85546875" customWidth="1"/>
    <col min="7937" max="7937" width="4" customWidth="1"/>
    <col min="7938" max="7938" width="10.5703125" customWidth="1"/>
    <col min="7939" max="7939" width="36.42578125" customWidth="1"/>
    <col min="7940" max="7940" width="6.85546875" customWidth="1"/>
    <col min="7941" max="7941" width="14.140625" customWidth="1"/>
    <col min="7942" max="7942" width="12.7109375" customWidth="1"/>
    <col min="7943" max="7943" width="15.42578125" customWidth="1"/>
    <col min="7944" max="7944" width="11.85546875" customWidth="1"/>
    <col min="8193" max="8193" width="4" customWidth="1"/>
    <col min="8194" max="8194" width="10.5703125" customWidth="1"/>
    <col min="8195" max="8195" width="36.42578125" customWidth="1"/>
    <col min="8196" max="8196" width="6.85546875" customWidth="1"/>
    <col min="8197" max="8197" width="14.140625" customWidth="1"/>
    <col min="8198" max="8198" width="12.7109375" customWidth="1"/>
    <col min="8199" max="8199" width="15.42578125" customWidth="1"/>
    <col min="8200" max="8200" width="11.85546875" customWidth="1"/>
    <col min="8449" max="8449" width="4" customWidth="1"/>
    <col min="8450" max="8450" width="10.5703125" customWidth="1"/>
    <col min="8451" max="8451" width="36.42578125" customWidth="1"/>
    <col min="8452" max="8452" width="6.85546875" customWidth="1"/>
    <col min="8453" max="8453" width="14.140625" customWidth="1"/>
    <col min="8454" max="8454" width="12.7109375" customWidth="1"/>
    <col min="8455" max="8455" width="15.42578125" customWidth="1"/>
    <col min="8456" max="8456" width="11.85546875" customWidth="1"/>
    <col min="8705" max="8705" width="4" customWidth="1"/>
    <col min="8706" max="8706" width="10.5703125" customWidth="1"/>
    <col min="8707" max="8707" width="36.42578125" customWidth="1"/>
    <col min="8708" max="8708" width="6.85546875" customWidth="1"/>
    <col min="8709" max="8709" width="14.140625" customWidth="1"/>
    <col min="8710" max="8710" width="12.7109375" customWidth="1"/>
    <col min="8711" max="8711" width="15.42578125" customWidth="1"/>
    <col min="8712" max="8712" width="11.85546875" customWidth="1"/>
    <col min="8961" max="8961" width="4" customWidth="1"/>
    <col min="8962" max="8962" width="10.5703125" customWidth="1"/>
    <col min="8963" max="8963" width="36.42578125" customWidth="1"/>
    <col min="8964" max="8964" width="6.85546875" customWidth="1"/>
    <col min="8965" max="8965" width="14.140625" customWidth="1"/>
    <col min="8966" max="8966" width="12.7109375" customWidth="1"/>
    <col min="8967" max="8967" width="15.42578125" customWidth="1"/>
    <col min="8968" max="8968" width="11.85546875" customWidth="1"/>
    <col min="9217" max="9217" width="4" customWidth="1"/>
    <col min="9218" max="9218" width="10.5703125" customWidth="1"/>
    <col min="9219" max="9219" width="36.42578125" customWidth="1"/>
    <col min="9220" max="9220" width="6.85546875" customWidth="1"/>
    <col min="9221" max="9221" width="14.140625" customWidth="1"/>
    <col min="9222" max="9222" width="12.7109375" customWidth="1"/>
    <col min="9223" max="9223" width="15.42578125" customWidth="1"/>
    <col min="9224" max="9224" width="11.85546875" customWidth="1"/>
    <col min="9473" max="9473" width="4" customWidth="1"/>
    <col min="9474" max="9474" width="10.5703125" customWidth="1"/>
    <col min="9475" max="9475" width="36.42578125" customWidth="1"/>
    <col min="9476" max="9476" width="6.85546875" customWidth="1"/>
    <col min="9477" max="9477" width="14.140625" customWidth="1"/>
    <col min="9478" max="9478" width="12.7109375" customWidth="1"/>
    <col min="9479" max="9479" width="15.42578125" customWidth="1"/>
    <col min="9480" max="9480" width="11.85546875" customWidth="1"/>
    <col min="9729" max="9729" width="4" customWidth="1"/>
    <col min="9730" max="9730" width="10.5703125" customWidth="1"/>
    <col min="9731" max="9731" width="36.42578125" customWidth="1"/>
    <col min="9732" max="9732" width="6.85546875" customWidth="1"/>
    <col min="9733" max="9733" width="14.140625" customWidth="1"/>
    <col min="9734" max="9734" width="12.7109375" customWidth="1"/>
    <col min="9735" max="9735" width="15.42578125" customWidth="1"/>
    <col min="9736" max="9736" width="11.85546875" customWidth="1"/>
    <col min="9985" max="9985" width="4" customWidth="1"/>
    <col min="9986" max="9986" width="10.5703125" customWidth="1"/>
    <col min="9987" max="9987" width="36.42578125" customWidth="1"/>
    <col min="9988" max="9988" width="6.85546875" customWidth="1"/>
    <col min="9989" max="9989" width="14.140625" customWidth="1"/>
    <col min="9990" max="9990" width="12.7109375" customWidth="1"/>
    <col min="9991" max="9991" width="15.42578125" customWidth="1"/>
    <col min="9992" max="9992" width="11.85546875" customWidth="1"/>
    <col min="10241" max="10241" width="4" customWidth="1"/>
    <col min="10242" max="10242" width="10.5703125" customWidth="1"/>
    <col min="10243" max="10243" width="36.42578125" customWidth="1"/>
    <col min="10244" max="10244" width="6.85546875" customWidth="1"/>
    <col min="10245" max="10245" width="14.140625" customWidth="1"/>
    <col min="10246" max="10246" width="12.7109375" customWidth="1"/>
    <col min="10247" max="10247" width="15.42578125" customWidth="1"/>
    <col min="10248" max="10248" width="11.85546875" customWidth="1"/>
    <col min="10497" max="10497" width="4" customWidth="1"/>
    <col min="10498" max="10498" width="10.5703125" customWidth="1"/>
    <col min="10499" max="10499" width="36.42578125" customWidth="1"/>
    <col min="10500" max="10500" width="6.85546875" customWidth="1"/>
    <col min="10501" max="10501" width="14.140625" customWidth="1"/>
    <col min="10502" max="10502" width="12.7109375" customWidth="1"/>
    <col min="10503" max="10503" width="15.42578125" customWidth="1"/>
    <col min="10504" max="10504" width="11.85546875" customWidth="1"/>
    <col min="10753" max="10753" width="4" customWidth="1"/>
    <col min="10754" max="10754" width="10.5703125" customWidth="1"/>
    <col min="10755" max="10755" width="36.42578125" customWidth="1"/>
    <col min="10756" max="10756" width="6.85546875" customWidth="1"/>
    <col min="10757" max="10757" width="14.140625" customWidth="1"/>
    <col min="10758" max="10758" width="12.7109375" customWidth="1"/>
    <col min="10759" max="10759" width="15.42578125" customWidth="1"/>
    <col min="10760" max="10760" width="11.85546875" customWidth="1"/>
    <col min="11009" max="11009" width="4" customWidth="1"/>
    <col min="11010" max="11010" width="10.5703125" customWidth="1"/>
    <col min="11011" max="11011" width="36.42578125" customWidth="1"/>
    <col min="11012" max="11012" width="6.85546875" customWidth="1"/>
    <col min="11013" max="11013" width="14.140625" customWidth="1"/>
    <col min="11014" max="11014" width="12.7109375" customWidth="1"/>
    <col min="11015" max="11015" width="15.42578125" customWidth="1"/>
    <col min="11016" max="11016" width="11.85546875" customWidth="1"/>
    <col min="11265" max="11265" width="4" customWidth="1"/>
    <col min="11266" max="11266" width="10.5703125" customWidth="1"/>
    <col min="11267" max="11267" width="36.42578125" customWidth="1"/>
    <col min="11268" max="11268" width="6.85546875" customWidth="1"/>
    <col min="11269" max="11269" width="14.140625" customWidth="1"/>
    <col min="11270" max="11270" width="12.7109375" customWidth="1"/>
    <col min="11271" max="11271" width="15.42578125" customWidth="1"/>
    <col min="11272" max="11272" width="11.85546875" customWidth="1"/>
    <col min="11521" max="11521" width="4" customWidth="1"/>
    <col min="11522" max="11522" width="10.5703125" customWidth="1"/>
    <col min="11523" max="11523" width="36.42578125" customWidth="1"/>
    <col min="11524" max="11524" width="6.85546875" customWidth="1"/>
    <col min="11525" max="11525" width="14.140625" customWidth="1"/>
    <col min="11526" max="11526" width="12.7109375" customWidth="1"/>
    <col min="11527" max="11527" width="15.42578125" customWidth="1"/>
    <col min="11528" max="11528" width="11.85546875" customWidth="1"/>
    <col min="11777" max="11777" width="4" customWidth="1"/>
    <col min="11778" max="11778" width="10.5703125" customWidth="1"/>
    <col min="11779" max="11779" width="36.42578125" customWidth="1"/>
    <col min="11780" max="11780" width="6.85546875" customWidth="1"/>
    <col min="11781" max="11781" width="14.140625" customWidth="1"/>
    <col min="11782" max="11782" width="12.7109375" customWidth="1"/>
    <col min="11783" max="11783" width="15.42578125" customWidth="1"/>
    <col min="11784" max="11784" width="11.85546875" customWidth="1"/>
    <col min="12033" max="12033" width="4" customWidth="1"/>
    <col min="12034" max="12034" width="10.5703125" customWidth="1"/>
    <col min="12035" max="12035" width="36.42578125" customWidth="1"/>
    <col min="12036" max="12036" width="6.85546875" customWidth="1"/>
    <col min="12037" max="12037" width="14.140625" customWidth="1"/>
    <col min="12038" max="12038" width="12.7109375" customWidth="1"/>
    <col min="12039" max="12039" width="15.42578125" customWidth="1"/>
    <col min="12040" max="12040" width="11.85546875" customWidth="1"/>
    <col min="12289" max="12289" width="4" customWidth="1"/>
    <col min="12290" max="12290" width="10.5703125" customWidth="1"/>
    <col min="12291" max="12291" width="36.42578125" customWidth="1"/>
    <col min="12292" max="12292" width="6.85546875" customWidth="1"/>
    <col min="12293" max="12293" width="14.140625" customWidth="1"/>
    <col min="12294" max="12294" width="12.7109375" customWidth="1"/>
    <col min="12295" max="12295" width="15.42578125" customWidth="1"/>
    <col min="12296" max="12296" width="11.85546875" customWidth="1"/>
    <col min="12545" max="12545" width="4" customWidth="1"/>
    <col min="12546" max="12546" width="10.5703125" customWidth="1"/>
    <col min="12547" max="12547" width="36.42578125" customWidth="1"/>
    <col min="12548" max="12548" width="6.85546875" customWidth="1"/>
    <col min="12549" max="12549" width="14.140625" customWidth="1"/>
    <col min="12550" max="12550" width="12.7109375" customWidth="1"/>
    <col min="12551" max="12551" width="15.42578125" customWidth="1"/>
    <col min="12552" max="12552" width="11.85546875" customWidth="1"/>
    <col min="12801" max="12801" width="4" customWidth="1"/>
    <col min="12802" max="12802" width="10.5703125" customWidth="1"/>
    <col min="12803" max="12803" width="36.42578125" customWidth="1"/>
    <col min="12804" max="12804" width="6.85546875" customWidth="1"/>
    <col min="12805" max="12805" width="14.140625" customWidth="1"/>
    <col min="12806" max="12806" width="12.7109375" customWidth="1"/>
    <col min="12807" max="12807" width="15.42578125" customWidth="1"/>
    <col min="12808" max="12808" width="11.85546875" customWidth="1"/>
    <col min="13057" max="13057" width="4" customWidth="1"/>
    <col min="13058" max="13058" width="10.5703125" customWidth="1"/>
    <col min="13059" max="13059" width="36.42578125" customWidth="1"/>
    <col min="13060" max="13060" width="6.85546875" customWidth="1"/>
    <col min="13061" max="13061" width="14.140625" customWidth="1"/>
    <col min="13062" max="13062" width="12.7109375" customWidth="1"/>
    <col min="13063" max="13063" width="15.42578125" customWidth="1"/>
    <col min="13064" max="13064" width="11.85546875" customWidth="1"/>
    <col min="13313" max="13313" width="4" customWidth="1"/>
    <col min="13314" max="13314" width="10.5703125" customWidth="1"/>
    <col min="13315" max="13315" width="36.42578125" customWidth="1"/>
    <col min="13316" max="13316" width="6.85546875" customWidth="1"/>
    <col min="13317" max="13317" width="14.140625" customWidth="1"/>
    <col min="13318" max="13318" width="12.7109375" customWidth="1"/>
    <col min="13319" max="13319" width="15.42578125" customWidth="1"/>
    <col min="13320" max="13320" width="11.85546875" customWidth="1"/>
    <col min="13569" max="13569" width="4" customWidth="1"/>
    <col min="13570" max="13570" width="10.5703125" customWidth="1"/>
    <col min="13571" max="13571" width="36.42578125" customWidth="1"/>
    <col min="13572" max="13572" width="6.85546875" customWidth="1"/>
    <col min="13573" max="13573" width="14.140625" customWidth="1"/>
    <col min="13574" max="13574" width="12.7109375" customWidth="1"/>
    <col min="13575" max="13575" width="15.42578125" customWidth="1"/>
    <col min="13576" max="13576" width="11.85546875" customWidth="1"/>
    <col min="13825" max="13825" width="4" customWidth="1"/>
    <col min="13826" max="13826" width="10.5703125" customWidth="1"/>
    <col min="13827" max="13827" width="36.42578125" customWidth="1"/>
    <col min="13828" max="13828" width="6.85546875" customWidth="1"/>
    <col min="13829" max="13829" width="14.140625" customWidth="1"/>
    <col min="13830" max="13830" width="12.7109375" customWidth="1"/>
    <col min="13831" max="13831" width="15.42578125" customWidth="1"/>
    <col min="13832" max="13832" width="11.85546875" customWidth="1"/>
    <col min="14081" max="14081" width="4" customWidth="1"/>
    <col min="14082" max="14082" width="10.5703125" customWidth="1"/>
    <col min="14083" max="14083" width="36.42578125" customWidth="1"/>
    <col min="14084" max="14084" width="6.85546875" customWidth="1"/>
    <col min="14085" max="14085" width="14.140625" customWidth="1"/>
    <col min="14086" max="14086" width="12.7109375" customWidth="1"/>
    <col min="14087" max="14087" width="15.42578125" customWidth="1"/>
    <col min="14088" max="14088" width="11.85546875" customWidth="1"/>
    <col min="14337" max="14337" width="4" customWidth="1"/>
    <col min="14338" max="14338" width="10.5703125" customWidth="1"/>
    <col min="14339" max="14339" width="36.42578125" customWidth="1"/>
    <col min="14340" max="14340" width="6.85546875" customWidth="1"/>
    <col min="14341" max="14341" width="14.140625" customWidth="1"/>
    <col min="14342" max="14342" width="12.7109375" customWidth="1"/>
    <col min="14343" max="14343" width="15.42578125" customWidth="1"/>
    <col min="14344" max="14344" width="11.85546875" customWidth="1"/>
    <col min="14593" max="14593" width="4" customWidth="1"/>
    <col min="14594" max="14594" width="10.5703125" customWidth="1"/>
    <col min="14595" max="14595" width="36.42578125" customWidth="1"/>
    <col min="14596" max="14596" width="6.85546875" customWidth="1"/>
    <col min="14597" max="14597" width="14.140625" customWidth="1"/>
    <col min="14598" max="14598" width="12.7109375" customWidth="1"/>
    <col min="14599" max="14599" width="15.42578125" customWidth="1"/>
    <col min="14600" max="14600" width="11.85546875" customWidth="1"/>
    <col min="14849" max="14849" width="4" customWidth="1"/>
    <col min="14850" max="14850" width="10.5703125" customWidth="1"/>
    <col min="14851" max="14851" width="36.42578125" customWidth="1"/>
    <col min="14852" max="14852" width="6.85546875" customWidth="1"/>
    <col min="14853" max="14853" width="14.140625" customWidth="1"/>
    <col min="14854" max="14854" width="12.7109375" customWidth="1"/>
    <col min="14855" max="14855" width="15.42578125" customWidth="1"/>
    <col min="14856" max="14856" width="11.85546875" customWidth="1"/>
    <col min="15105" max="15105" width="4" customWidth="1"/>
    <col min="15106" max="15106" width="10.5703125" customWidth="1"/>
    <col min="15107" max="15107" width="36.42578125" customWidth="1"/>
    <col min="15108" max="15108" width="6.85546875" customWidth="1"/>
    <col min="15109" max="15109" width="14.140625" customWidth="1"/>
    <col min="15110" max="15110" width="12.7109375" customWidth="1"/>
    <col min="15111" max="15111" width="15.42578125" customWidth="1"/>
    <col min="15112" max="15112" width="11.85546875" customWidth="1"/>
    <col min="15361" max="15361" width="4" customWidth="1"/>
    <col min="15362" max="15362" width="10.5703125" customWidth="1"/>
    <col min="15363" max="15363" width="36.42578125" customWidth="1"/>
    <col min="15364" max="15364" width="6.85546875" customWidth="1"/>
    <col min="15365" max="15365" width="14.140625" customWidth="1"/>
    <col min="15366" max="15366" width="12.7109375" customWidth="1"/>
    <col min="15367" max="15367" width="15.42578125" customWidth="1"/>
    <col min="15368" max="15368" width="11.85546875" customWidth="1"/>
    <col min="15617" max="15617" width="4" customWidth="1"/>
    <col min="15618" max="15618" width="10.5703125" customWidth="1"/>
    <col min="15619" max="15619" width="36.42578125" customWidth="1"/>
    <col min="15620" max="15620" width="6.85546875" customWidth="1"/>
    <col min="15621" max="15621" width="14.140625" customWidth="1"/>
    <col min="15622" max="15622" width="12.7109375" customWidth="1"/>
    <col min="15623" max="15623" width="15.42578125" customWidth="1"/>
    <col min="15624" max="15624" width="11.85546875" customWidth="1"/>
    <col min="15873" max="15873" width="4" customWidth="1"/>
    <col min="15874" max="15874" width="10.5703125" customWidth="1"/>
    <col min="15875" max="15875" width="36.42578125" customWidth="1"/>
    <col min="15876" max="15876" width="6.85546875" customWidth="1"/>
    <col min="15877" max="15877" width="14.140625" customWidth="1"/>
    <col min="15878" max="15878" width="12.7109375" customWidth="1"/>
    <col min="15879" max="15879" width="15.42578125" customWidth="1"/>
    <col min="15880" max="15880" width="11.85546875" customWidth="1"/>
    <col min="16129" max="16129" width="4" customWidth="1"/>
    <col min="16130" max="16130" width="10.5703125" customWidth="1"/>
    <col min="16131" max="16131" width="36.42578125" customWidth="1"/>
    <col min="16132" max="16132" width="6.85546875" customWidth="1"/>
    <col min="16133" max="16133" width="14.140625" customWidth="1"/>
    <col min="16134" max="16134" width="12.7109375" customWidth="1"/>
    <col min="16135" max="16135" width="15.42578125" customWidth="1"/>
    <col min="16136" max="16136" width="11.85546875" customWidth="1"/>
  </cols>
  <sheetData>
    <row r="1" spans="1:8">
      <c r="A1"/>
      <c r="B1"/>
      <c r="C1"/>
      <c r="D1"/>
      <c r="E1"/>
      <c r="F1"/>
      <c r="G1"/>
      <c r="H1"/>
    </row>
    <row r="2" spans="1:8" ht="12.75" customHeight="1">
      <c r="A2" s="51" t="s">
        <v>0</v>
      </c>
      <c r="B2" s="52"/>
      <c r="C2" s="52"/>
      <c r="D2" s="1"/>
      <c r="E2" s="51" t="s">
        <v>49</v>
      </c>
      <c r="F2" s="52"/>
      <c r="G2" s="52"/>
      <c r="H2"/>
    </row>
    <row r="3" spans="1:8" ht="12.75" customHeight="1">
      <c r="A3" s="51" t="s">
        <v>1</v>
      </c>
      <c r="B3" s="52"/>
      <c r="C3" s="52"/>
      <c r="D3" s="1"/>
      <c r="E3" s="51"/>
      <c r="F3" s="52"/>
      <c r="G3" s="52"/>
      <c r="H3"/>
    </row>
    <row r="4" spans="1:8" ht="12.75" customHeight="1">
      <c r="A4" s="51" t="s">
        <v>2</v>
      </c>
      <c r="B4" s="52"/>
      <c r="C4" s="52"/>
      <c r="D4" s="1"/>
      <c r="E4" s="51" t="s">
        <v>3</v>
      </c>
      <c r="F4" s="52"/>
      <c r="G4" s="52"/>
      <c r="H4"/>
    </row>
    <row r="5" spans="1:8" ht="12.75" customHeight="1">
      <c r="A5" s="51" t="s">
        <v>1</v>
      </c>
      <c r="B5" s="52"/>
      <c r="C5" s="52"/>
      <c r="D5" s="1"/>
      <c r="E5" s="51" t="s">
        <v>4</v>
      </c>
      <c r="F5" s="52"/>
      <c r="G5" s="52"/>
      <c r="H5"/>
    </row>
    <row r="6" spans="1:8" ht="12.75" customHeight="1">
      <c r="A6" s="51" t="s">
        <v>5</v>
      </c>
      <c r="B6" s="52"/>
      <c r="C6" s="52"/>
      <c r="D6" s="1"/>
      <c r="E6" s="51" t="s">
        <v>6</v>
      </c>
      <c r="F6" s="52"/>
      <c r="G6" s="52"/>
      <c r="H6"/>
    </row>
    <row r="7" spans="1:8" ht="12.75" customHeight="1">
      <c r="A7"/>
      <c r="B7"/>
      <c r="C7"/>
      <c r="D7" s="1"/>
      <c r="E7"/>
      <c r="F7"/>
      <c r="G7"/>
      <c r="H7"/>
    </row>
    <row r="8" spans="1:8" ht="15.75">
      <c r="A8"/>
      <c r="B8"/>
      <c r="C8"/>
      <c r="D8" s="2" t="s">
        <v>7</v>
      </c>
      <c r="E8"/>
      <c r="F8"/>
      <c r="G8"/>
      <c r="H8"/>
    </row>
    <row r="9" spans="1:8" ht="13.5" customHeight="1">
      <c r="A9"/>
      <c r="B9"/>
      <c r="C9"/>
      <c r="D9" s="3" t="s">
        <v>8</v>
      </c>
      <c r="E9"/>
      <c r="F9"/>
      <c r="G9"/>
      <c r="H9"/>
    </row>
    <row r="10" spans="1:8" ht="13.5" customHeight="1">
      <c r="A10"/>
      <c r="B10"/>
      <c r="C10"/>
      <c r="D10" s="4"/>
      <c r="E10"/>
      <c r="F10"/>
      <c r="G10"/>
      <c r="H10"/>
    </row>
    <row r="11" spans="1:8" ht="13.5" customHeight="1">
      <c r="A11" s="40" t="s">
        <v>9</v>
      </c>
      <c r="B11" s="41"/>
      <c r="C11" s="41"/>
      <c r="D11" s="41"/>
      <c r="E11" s="41"/>
      <c r="F11" s="41"/>
      <c r="G11" s="41"/>
      <c r="H11"/>
    </row>
    <row r="12" spans="1:8" ht="13.5" customHeight="1">
      <c r="A12" s="41"/>
      <c r="B12" s="41"/>
      <c r="C12" s="41"/>
      <c r="D12" s="41"/>
      <c r="E12" s="41"/>
      <c r="F12" s="41"/>
      <c r="G12" s="41"/>
      <c r="H12"/>
    </row>
    <row r="13" spans="1:8" ht="13.5" customHeight="1">
      <c r="A13" s="40" t="s">
        <v>10</v>
      </c>
      <c r="B13" s="41"/>
      <c r="C13" s="41"/>
      <c r="D13" s="41"/>
      <c r="E13" s="41"/>
      <c r="F13" s="41"/>
      <c r="G13" s="41"/>
      <c r="H13"/>
    </row>
    <row r="14" spans="1:8" ht="13.5" customHeight="1">
      <c r="A14" s="41"/>
      <c r="B14" s="41"/>
      <c r="C14" s="41"/>
      <c r="D14" s="41"/>
      <c r="E14" s="41"/>
      <c r="F14" s="41"/>
      <c r="G14" s="41"/>
      <c r="H14"/>
    </row>
    <row r="15" spans="1:8" ht="13.5" customHeight="1">
      <c r="A15" s="40" t="s">
        <v>48</v>
      </c>
      <c r="B15" s="41"/>
      <c r="C15" s="41"/>
      <c r="D15" s="41"/>
      <c r="E15" s="41"/>
      <c r="F15" s="41"/>
      <c r="G15" s="41"/>
      <c r="H15"/>
    </row>
    <row r="16" spans="1:8" ht="13.5" customHeight="1">
      <c r="A16" s="41"/>
      <c r="B16" s="41"/>
      <c r="C16" s="41"/>
      <c r="D16" s="41"/>
      <c r="E16" s="41"/>
      <c r="F16" s="41"/>
      <c r="G16" s="41"/>
      <c r="H16"/>
    </row>
    <row r="17" spans="1:9">
      <c r="A17" s="6"/>
      <c r="B17" s="7"/>
      <c r="C17" s="5"/>
      <c r="D17" s="5"/>
      <c r="E17" s="8"/>
      <c r="F17" s="9"/>
      <c r="G17" s="5"/>
      <c r="H17" s="5"/>
    </row>
    <row r="18" spans="1:9" ht="12.75" customHeight="1">
      <c r="A18" s="10" t="s">
        <v>11</v>
      </c>
      <c r="B18" s="10" t="s">
        <v>12</v>
      </c>
      <c r="C18" s="10" t="s">
        <v>13</v>
      </c>
      <c r="D18" s="10" t="s">
        <v>14</v>
      </c>
      <c r="E18" s="42" t="s">
        <v>15</v>
      </c>
      <c r="F18" s="44" t="s">
        <v>16</v>
      </c>
      <c r="G18" s="45"/>
      <c r="H18" s="11"/>
    </row>
    <row r="19" spans="1:9">
      <c r="A19" s="12" t="s">
        <v>17</v>
      </c>
      <c r="B19" s="12" t="s">
        <v>18</v>
      </c>
      <c r="C19" s="12" t="s">
        <v>19</v>
      </c>
      <c r="D19" s="12" t="s">
        <v>20</v>
      </c>
      <c r="E19" s="43"/>
      <c r="F19" s="13" t="s">
        <v>21</v>
      </c>
      <c r="G19" s="14" t="s">
        <v>22</v>
      </c>
    </row>
    <row r="20" spans="1:9">
      <c r="A20" s="16"/>
      <c r="B20" s="16" t="s">
        <v>24</v>
      </c>
      <c r="C20" s="48" t="s">
        <v>28</v>
      </c>
      <c r="D20" s="41"/>
      <c r="E20" s="41"/>
      <c r="F20" s="41"/>
      <c r="G20" s="41"/>
    </row>
    <row r="21" spans="1:9" ht="24">
      <c r="A21" s="17" t="s">
        <v>31</v>
      </c>
      <c r="B21" s="18" t="s">
        <v>32</v>
      </c>
      <c r="C21" s="19" t="s">
        <v>33</v>
      </c>
      <c r="D21" s="18" t="s">
        <v>23</v>
      </c>
      <c r="E21" s="20">
        <v>1</v>
      </c>
      <c r="F21" s="21">
        <v>425.44</v>
      </c>
      <c r="G21" s="22">
        <f t="shared" ref="G21" si="0">ROUND(E21*F21,2)</f>
        <v>425.44</v>
      </c>
      <c r="I21" s="23"/>
    </row>
    <row r="22" spans="1:9">
      <c r="A22" s="24"/>
      <c r="B22" s="24"/>
      <c r="C22" s="46" t="s">
        <v>34</v>
      </c>
      <c r="D22" s="47"/>
      <c r="E22" s="47"/>
      <c r="F22" s="25"/>
      <c r="G22" s="26">
        <f>SUM(G21:G21)</f>
        <v>425.44</v>
      </c>
    </row>
    <row r="23" spans="1:9">
      <c r="A23" s="16"/>
      <c r="B23" s="16" t="s">
        <v>25</v>
      </c>
      <c r="C23" s="48" t="s">
        <v>35</v>
      </c>
      <c r="D23" s="41"/>
      <c r="E23" s="41"/>
      <c r="F23" s="41"/>
      <c r="G23" s="41"/>
    </row>
    <row r="24" spans="1:9" ht="36">
      <c r="A24" s="17" t="s">
        <v>24</v>
      </c>
      <c r="B24" s="18" t="s">
        <v>30</v>
      </c>
      <c r="C24" s="19" t="s">
        <v>36</v>
      </c>
      <c r="D24" s="18" t="s">
        <v>29</v>
      </c>
      <c r="E24" s="20">
        <v>0.49</v>
      </c>
      <c r="F24" s="21">
        <v>1144.54</v>
      </c>
      <c r="G24" s="22">
        <f t="shared" ref="G24:G26" si="1">ROUND(E24*F24,2)</f>
        <v>560.82000000000005</v>
      </c>
      <c r="I24" s="23"/>
    </row>
    <row r="25" spans="1:9" ht="38.25" customHeight="1">
      <c r="A25" s="17" t="s">
        <v>25</v>
      </c>
      <c r="B25" s="18" t="s">
        <v>37</v>
      </c>
      <c r="C25" s="19" t="s">
        <v>38</v>
      </c>
      <c r="D25" s="18" t="s">
        <v>29</v>
      </c>
      <c r="E25" s="20">
        <v>0.39</v>
      </c>
      <c r="F25" s="21">
        <v>1346.06</v>
      </c>
      <c r="G25" s="22">
        <f t="shared" si="1"/>
        <v>524.96</v>
      </c>
      <c r="I25" s="23"/>
    </row>
    <row r="26" spans="1:9" ht="24">
      <c r="A26" s="17" t="s">
        <v>26</v>
      </c>
      <c r="B26" s="18" t="s">
        <v>39</v>
      </c>
      <c r="C26" s="19" t="s">
        <v>40</v>
      </c>
      <c r="D26" s="18" t="s">
        <v>27</v>
      </c>
      <c r="E26" s="20">
        <v>12</v>
      </c>
      <c r="F26" s="21">
        <v>21.67</v>
      </c>
      <c r="G26" s="22">
        <f t="shared" si="1"/>
        <v>260.04000000000002</v>
      </c>
      <c r="I26" s="23"/>
    </row>
    <row r="27" spans="1:9">
      <c r="A27" s="24"/>
      <c r="B27" s="24"/>
      <c r="C27" s="46" t="s">
        <v>41</v>
      </c>
      <c r="D27" s="47"/>
      <c r="E27" s="47"/>
      <c r="F27" s="25"/>
      <c r="G27" s="26">
        <f>SUM(G24:G26)</f>
        <v>1345.8200000000002</v>
      </c>
    </row>
    <row r="28" spans="1:9">
      <c r="C28" s="46" t="s">
        <v>42</v>
      </c>
      <c r="D28" s="47"/>
      <c r="E28" s="47"/>
      <c r="F28" s="25"/>
      <c r="G28" s="26">
        <f>G22+G27</f>
        <v>1771.2600000000002</v>
      </c>
    </row>
    <row r="29" spans="1:9">
      <c r="C29" s="49" t="s">
        <v>43</v>
      </c>
      <c r="D29" s="50"/>
      <c r="E29" s="50"/>
      <c r="F29" s="25"/>
      <c r="G29" s="22">
        <f>G28*0.21</f>
        <v>371.96460000000002</v>
      </c>
    </row>
    <row r="30" spans="1:9">
      <c r="C30" s="46" t="s">
        <v>44</v>
      </c>
      <c r="D30" s="47"/>
      <c r="E30" s="47"/>
      <c r="F30" s="25"/>
      <c r="G30" s="26">
        <f>G28+G29</f>
        <v>2143.2246000000005</v>
      </c>
    </row>
    <row r="33" spans="2:7">
      <c r="B33" s="39" t="s">
        <v>45</v>
      </c>
      <c r="C33" s="39"/>
      <c r="D33" s="39"/>
      <c r="E33" s="39"/>
      <c r="F33" s="39"/>
      <c r="G33" s="39"/>
    </row>
    <row r="34" spans="2:7">
      <c r="B34" s="39" t="s">
        <v>46</v>
      </c>
      <c r="C34" s="39"/>
      <c r="D34" s="39"/>
      <c r="E34" s="39"/>
      <c r="F34" s="39"/>
      <c r="G34" s="39"/>
    </row>
    <row r="36" spans="2:7">
      <c r="B36" s="38" t="s">
        <v>47</v>
      </c>
      <c r="C36" s="38"/>
      <c r="D36" s="38"/>
      <c r="E36" s="38"/>
      <c r="F36" s="38"/>
      <c r="G36" s="38"/>
    </row>
    <row r="37" spans="2:7">
      <c r="B37" s="38" t="s">
        <v>47</v>
      </c>
      <c r="C37" s="38"/>
      <c r="D37" s="38"/>
      <c r="E37" s="38"/>
      <c r="F37" s="38"/>
      <c r="G37" s="38"/>
    </row>
    <row r="38" spans="2:7">
      <c r="B38" s="38" t="s">
        <v>47</v>
      </c>
      <c r="C38" s="38"/>
      <c r="D38" s="38"/>
      <c r="E38" s="38"/>
      <c r="F38" s="38"/>
      <c r="G38" s="38"/>
    </row>
    <row r="39" spans="2:7">
      <c r="B39" s="38" t="s">
        <v>47</v>
      </c>
      <c r="C39" s="38"/>
      <c r="D39" s="38"/>
      <c r="E39" s="38"/>
      <c r="F39" s="38"/>
      <c r="G39" s="38"/>
    </row>
    <row r="40" spans="2:7">
      <c r="B40" s="38" t="s">
        <v>47</v>
      </c>
      <c r="C40" s="38"/>
      <c r="D40" s="38"/>
      <c r="E40" s="38"/>
      <c r="F40" s="38"/>
      <c r="G40" s="38"/>
    </row>
    <row r="41" spans="2:7">
      <c r="B41" s="38" t="s">
        <v>47</v>
      </c>
      <c r="C41" s="38"/>
      <c r="D41" s="38"/>
      <c r="E41" s="38"/>
      <c r="F41" s="38"/>
      <c r="G41" s="38"/>
    </row>
    <row r="42" spans="2:7">
      <c r="B42" s="38" t="s">
        <v>47</v>
      </c>
      <c r="C42" s="38"/>
      <c r="D42" s="38"/>
      <c r="E42" s="38"/>
      <c r="F42" s="38"/>
      <c r="G42" s="38"/>
    </row>
    <row r="43" spans="2:7">
      <c r="B43" s="38" t="s">
        <v>47</v>
      </c>
      <c r="C43" s="38"/>
      <c r="D43" s="38"/>
      <c r="E43" s="38"/>
      <c r="F43" s="38"/>
      <c r="G43" s="38"/>
    </row>
    <row r="44" spans="2:7">
      <c r="B44" s="38" t="s">
        <v>47</v>
      </c>
      <c r="C44" s="38"/>
      <c r="D44" s="38"/>
      <c r="E44" s="38"/>
      <c r="F44" s="38"/>
      <c r="G44" s="38"/>
    </row>
    <row r="45" spans="2:7">
      <c r="B45" s="38" t="s">
        <v>47</v>
      </c>
      <c r="C45" s="38"/>
      <c r="D45" s="38"/>
      <c r="E45" s="38"/>
      <c r="F45" s="38"/>
      <c r="G45" s="38"/>
    </row>
  </sheetData>
  <mergeCells count="34">
    <mergeCell ref="A2:C2"/>
    <mergeCell ref="E2:G2"/>
    <mergeCell ref="A3:C3"/>
    <mergeCell ref="E3:G3"/>
    <mergeCell ref="A4:C4"/>
    <mergeCell ref="E4:G4"/>
    <mergeCell ref="A5:C5"/>
    <mergeCell ref="E5:G5"/>
    <mergeCell ref="A6:C6"/>
    <mergeCell ref="E6:G6"/>
    <mergeCell ref="A11:G12"/>
    <mergeCell ref="A13:G14"/>
    <mergeCell ref="A15:G16"/>
    <mergeCell ref="E18:E19"/>
    <mergeCell ref="F18:G18"/>
    <mergeCell ref="C30:E30"/>
    <mergeCell ref="C20:G20"/>
    <mergeCell ref="C22:E22"/>
    <mergeCell ref="C23:G23"/>
    <mergeCell ref="C27:E27"/>
    <mergeCell ref="C28:E28"/>
    <mergeCell ref="C29:E29"/>
    <mergeCell ref="B45:G45"/>
    <mergeCell ref="B33:G33"/>
    <mergeCell ref="B34:G34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6D63-DA87-4AB4-B1C6-47E68EE51CDB}">
  <dimension ref="A1:K107"/>
  <sheetViews>
    <sheetView workbookViewId="0">
      <selection activeCell="M21" sqref="M21"/>
    </sheetView>
  </sheetViews>
  <sheetFormatPr defaultRowHeight="15"/>
  <cols>
    <col min="1" max="1" width="4" style="27" customWidth="1"/>
    <col min="2" max="2" width="8.42578125" style="27" customWidth="1"/>
    <col min="3" max="3" width="36.42578125" style="28" customWidth="1"/>
    <col min="4" max="4" width="6.85546875" style="28" customWidth="1"/>
    <col min="5" max="5" width="11.7109375" style="29" customWidth="1"/>
    <col min="6" max="6" width="11.85546875" style="30" customWidth="1"/>
    <col min="7" max="7" width="14.85546875" style="15" customWidth="1"/>
    <col min="8" max="8" width="11.85546875" style="15" customWidth="1"/>
  </cols>
  <sheetData>
    <row r="1" spans="1:8">
      <c r="A1"/>
      <c r="B1"/>
      <c r="C1"/>
      <c r="D1"/>
      <c r="E1"/>
      <c r="F1"/>
      <c r="G1"/>
      <c r="H1"/>
    </row>
    <row r="2" spans="1:8" ht="12.75" customHeight="1">
      <c r="A2" s="51" t="s">
        <v>50</v>
      </c>
      <c r="B2" s="52"/>
      <c r="C2" s="52"/>
      <c r="D2" s="1"/>
      <c r="E2" s="51" t="s">
        <v>51</v>
      </c>
      <c r="F2" s="52"/>
      <c r="G2" s="52"/>
      <c r="H2"/>
    </row>
    <row r="3" spans="1:8" ht="12.75" customHeight="1">
      <c r="A3" s="51" t="s">
        <v>1</v>
      </c>
      <c r="B3" s="52"/>
      <c r="C3" s="52"/>
      <c r="D3" s="1"/>
      <c r="E3" s="51" t="s">
        <v>1</v>
      </c>
      <c r="F3" s="52"/>
      <c r="G3" s="52"/>
      <c r="H3"/>
    </row>
    <row r="4" spans="1:8" ht="12.75" customHeight="1">
      <c r="A4" s="51" t="s">
        <v>2</v>
      </c>
      <c r="B4" s="52"/>
      <c r="C4" s="52"/>
      <c r="D4" s="1"/>
      <c r="E4" s="51" t="s">
        <v>3</v>
      </c>
      <c r="F4" s="52"/>
      <c r="G4" s="52"/>
      <c r="H4"/>
    </row>
    <row r="5" spans="1:8" ht="12.75" customHeight="1">
      <c r="A5" s="51" t="s">
        <v>1</v>
      </c>
      <c r="B5" s="52"/>
      <c r="C5" s="52"/>
      <c r="D5" s="1"/>
      <c r="E5" s="51" t="s">
        <v>52</v>
      </c>
      <c r="F5" s="52"/>
      <c r="G5" s="52"/>
      <c r="H5"/>
    </row>
    <row r="6" spans="1:8" ht="12.75" customHeight="1">
      <c r="A6" s="51" t="s">
        <v>53</v>
      </c>
      <c r="B6" s="52"/>
      <c r="C6" s="52"/>
      <c r="D6" s="1"/>
      <c r="E6" s="51" t="s">
        <v>54</v>
      </c>
      <c r="F6" s="52"/>
      <c r="G6" s="52"/>
      <c r="H6"/>
    </row>
    <row r="7" spans="1:8" ht="12.75" customHeight="1">
      <c r="A7"/>
      <c r="B7"/>
      <c r="C7"/>
      <c r="D7" s="1"/>
      <c r="E7"/>
      <c r="F7"/>
      <c r="G7"/>
      <c r="H7"/>
    </row>
    <row r="8" spans="1:8" ht="15.75">
      <c r="A8"/>
      <c r="B8"/>
      <c r="C8"/>
      <c r="D8" s="2" t="s">
        <v>7</v>
      </c>
      <c r="E8"/>
      <c r="F8"/>
      <c r="G8"/>
      <c r="H8"/>
    </row>
    <row r="9" spans="1:8" ht="13.5" customHeight="1">
      <c r="A9"/>
      <c r="B9"/>
      <c r="C9"/>
      <c r="D9" s="3" t="s">
        <v>8</v>
      </c>
      <c r="E9"/>
      <c r="F9"/>
      <c r="G9"/>
      <c r="H9"/>
    </row>
    <row r="10" spans="1:8" ht="13.5" customHeight="1">
      <c r="A10"/>
      <c r="B10"/>
      <c r="C10"/>
      <c r="D10" s="4"/>
      <c r="E10"/>
      <c r="F10"/>
      <c r="G10"/>
      <c r="H10"/>
    </row>
    <row r="11" spans="1:8" ht="13.5" customHeight="1">
      <c r="A11" s="40" t="s">
        <v>9</v>
      </c>
      <c r="B11" s="41"/>
      <c r="C11" s="41"/>
      <c r="D11" s="41"/>
      <c r="E11" s="41"/>
      <c r="F11" s="41"/>
      <c r="G11" s="41"/>
      <c r="H11"/>
    </row>
    <row r="12" spans="1:8" ht="13.5" customHeight="1">
      <c r="A12" s="41"/>
      <c r="B12" s="41"/>
      <c r="C12" s="41"/>
      <c r="D12" s="41"/>
      <c r="E12" s="41"/>
      <c r="F12" s="41"/>
      <c r="G12" s="41"/>
      <c r="H12"/>
    </row>
    <row r="13" spans="1:8" ht="13.5" customHeight="1">
      <c r="A13" s="40" t="s">
        <v>10</v>
      </c>
      <c r="B13" s="41"/>
      <c r="C13" s="41"/>
      <c r="D13" s="41"/>
      <c r="E13" s="41"/>
      <c r="F13" s="41"/>
      <c r="G13" s="41"/>
      <c r="H13"/>
    </row>
    <row r="14" spans="1:8" ht="13.5" customHeight="1">
      <c r="A14" s="41"/>
      <c r="B14" s="41"/>
      <c r="C14" s="41"/>
      <c r="D14" s="41"/>
      <c r="E14" s="41"/>
      <c r="F14" s="41"/>
      <c r="G14" s="41"/>
      <c r="H14"/>
    </row>
    <row r="15" spans="1:8" ht="13.5" customHeight="1">
      <c r="A15" s="40" t="s">
        <v>55</v>
      </c>
      <c r="B15" s="41"/>
      <c r="C15" s="41"/>
      <c r="D15" s="41"/>
      <c r="E15" s="41"/>
      <c r="F15" s="41"/>
      <c r="G15" s="41"/>
      <c r="H15"/>
    </row>
    <row r="16" spans="1:8" ht="13.5" customHeight="1">
      <c r="A16" s="41"/>
      <c r="B16" s="41"/>
      <c r="C16" s="41"/>
      <c r="D16" s="41"/>
      <c r="E16" s="41"/>
      <c r="F16" s="41"/>
      <c r="G16" s="41"/>
      <c r="H16"/>
    </row>
    <row r="17" spans="1:11">
      <c r="A17" s="6"/>
      <c r="B17" s="7"/>
      <c r="C17" s="5"/>
      <c r="D17" s="5"/>
      <c r="E17" s="8" t="s">
        <v>56</v>
      </c>
      <c r="F17" s="9"/>
      <c r="G17" s="5"/>
      <c r="H17" s="5"/>
    </row>
    <row r="18" spans="1:11" ht="12.75" customHeight="1">
      <c r="A18" s="10" t="s">
        <v>11</v>
      </c>
      <c r="B18" s="10" t="s">
        <v>12</v>
      </c>
      <c r="C18" s="10" t="s">
        <v>13</v>
      </c>
      <c r="D18" s="10" t="s">
        <v>14</v>
      </c>
      <c r="E18" s="42" t="s">
        <v>15</v>
      </c>
      <c r="F18" s="44" t="s">
        <v>16</v>
      </c>
      <c r="G18" s="45"/>
      <c r="H18" s="11"/>
    </row>
    <row r="19" spans="1:11">
      <c r="A19" s="12" t="s">
        <v>17</v>
      </c>
      <c r="B19" s="12" t="s">
        <v>18</v>
      </c>
      <c r="C19" s="12" t="s">
        <v>19</v>
      </c>
      <c r="D19" s="12" t="s">
        <v>20</v>
      </c>
      <c r="E19" s="43"/>
      <c r="F19" s="13" t="s">
        <v>21</v>
      </c>
      <c r="G19" s="14" t="s">
        <v>22</v>
      </c>
    </row>
    <row r="20" spans="1:11">
      <c r="A20" s="16"/>
      <c r="B20" s="16" t="s">
        <v>57</v>
      </c>
      <c r="C20" s="53" t="s">
        <v>58</v>
      </c>
      <c r="D20" s="54"/>
      <c r="E20" s="54"/>
      <c r="F20" s="54"/>
      <c r="G20" s="54"/>
      <c r="I20" s="31"/>
      <c r="J20" s="31"/>
      <c r="K20" s="31"/>
    </row>
    <row r="21" spans="1:11" ht="36">
      <c r="A21" s="17" t="s">
        <v>57</v>
      </c>
      <c r="B21" s="18" t="s">
        <v>59</v>
      </c>
      <c r="C21" s="19" t="s">
        <v>60</v>
      </c>
      <c r="D21" s="18" t="s">
        <v>61</v>
      </c>
      <c r="E21" s="32">
        <v>4</v>
      </c>
      <c r="F21" s="33">
        <v>21.85</v>
      </c>
      <c r="G21" s="55">
        <f>ROUND(E21*F21,2)</f>
        <v>87.4</v>
      </c>
      <c r="I21" s="35"/>
      <c r="J21" s="31"/>
      <c r="K21" s="31"/>
    </row>
    <row r="22" spans="1:11" ht="48">
      <c r="A22" s="17" t="s">
        <v>62</v>
      </c>
      <c r="B22" s="18" t="s">
        <v>63</v>
      </c>
      <c r="C22" s="19" t="s">
        <v>64</v>
      </c>
      <c r="D22" s="18" t="s">
        <v>27</v>
      </c>
      <c r="E22" s="32">
        <v>0.8</v>
      </c>
      <c r="F22" s="33">
        <v>1891.17</v>
      </c>
      <c r="G22" s="55">
        <f t="shared" ref="G22:G25" si="0">ROUND(E22*F22,2)</f>
        <v>1512.94</v>
      </c>
      <c r="I22" s="35"/>
      <c r="J22" s="31"/>
      <c r="K22" s="31"/>
    </row>
    <row r="23" spans="1:11" ht="24">
      <c r="A23" s="17" t="s">
        <v>24</v>
      </c>
      <c r="B23" s="18" t="s">
        <v>65</v>
      </c>
      <c r="C23" s="19" t="s">
        <v>66</v>
      </c>
      <c r="D23" s="18" t="s">
        <v>67</v>
      </c>
      <c r="E23" s="32">
        <v>0.15</v>
      </c>
      <c r="F23" s="33">
        <v>18173.13</v>
      </c>
      <c r="G23" s="55">
        <f t="shared" si="0"/>
        <v>2725.97</v>
      </c>
      <c r="I23" s="35"/>
      <c r="J23" s="31"/>
      <c r="K23" s="31"/>
    </row>
    <row r="24" spans="1:11" ht="24">
      <c r="A24" s="17" t="s">
        <v>25</v>
      </c>
      <c r="B24" s="18" t="s">
        <v>68</v>
      </c>
      <c r="C24" s="19" t="s">
        <v>69</v>
      </c>
      <c r="D24" s="18" t="s">
        <v>67</v>
      </c>
      <c r="E24" s="32">
        <v>0.23799999999999999</v>
      </c>
      <c r="F24" s="33">
        <v>1660.74</v>
      </c>
      <c r="G24" s="55">
        <f t="shared" si="0"/>
        <v>395.26</v>
      </c>
      <c r="I24" s="35"/>
      <c r="J24" s="31"/>
      <c r="K24" s="31"/>
    </row>
    <row r="25" spans="1:11" ht="24">
      <c r="A25" s="17" t="s">
        <v>70</v>
      </c>
      <c r="B25" s="18" t="s">
        <v>71</v>
      </c>
      <c r="C25" s="19" t="s">
        <v>72</v>
      </c>
      <c r="D25" s="18" t="s">
        <v>67</v>
      </c>
      <c r="E25" s="32">
        <v>0.13</v>
      </c>
      <c r="F25" s="33">
        <v>3582.74</v>
      </c>
      <c r="G25" s="55">
        <f t="shared" si="0"/>
        <v>465.76</v>
      </c>
      <c r="I25" s="23"/>
    </row>
    <row r="26" spans="1:11">
      <c r="A26" s="24"/>
      <c r="B26" s="24"/>
      <c r="C26" s="46" t="s">
        <v>73</v>
      </c>
      <c r="D26" s="47"/>
      <c r="E26" s="47"/>
      <c r="F26" s="36"/>
      <c r="G26" s="37">
        <f>SUM(G21:G25)</f>
        <v>5187.33</v>
      </c>
    </row>
    <row r="27" spans="1:11">
      <c r="A27" s="24"/>
      <c r="B27" s="24"/>
      <c r="C27" s="46" t="s">
        <v>74</v>
      </c>
      <c r="D27" s="47"/>
      <c r="E27" s="47"/>
      <c r="F27" s="36"/>
      <c r="G27" s="37">
        <f>G26</f>
        <v>5187.33</v>
      </c>
    </row>
    <row r="28" spans="1:11">
      <c r="A28" s="24"/>
      <c r="B28" s="24"/>
      <c r="C28" s="49" t="s">
        <v>43</v>
      </c>
      <c r="D28" s="50"/>
      <c r="E28" s="50"/>
      <c r="F28" s="36"/>
      <c r="G28" s="34">
        <f>G27*0.21</f>
        <v>1089.3392999999999</v>
      </c>
    </row>
    <row r="29" spans="1:11">
      <c r="A29" s="24"/>
      <c r="B29" s="24"/>
      <c r="C29" s="46" t="s">
        <v>75</v>
      </c>
      <c r="D29" s="47"/>
      <c r="E29" s="47"/>
      <c r="F29" s="36"/>
      <c r="G29" s="37">
        <f>G27+G28</f>
        <v>6276.6692999999996</v>
      </c>
    </row>
    <row r="30" spans="1:11">
      <c r="A30" s="24"/>
      <c r="B30" s="24"/>
    </row>
    <row r="31" spans="1:11">
      <c r="A31" s="24"/>
      <c r="B31" s="24"/>
    </row>
    <row r="32" spans="1:11">
      <c r="A32" s="24"/>
      <c r="B32" s="39" t="s">
        <v>45</v>
      </c>
      <c r="C32" s="39"/>
      <c r="D32" s="39"/>
      <c r="E32" s="39"/>
      <c r="F32" s="39"/>
      <c r="G32" s="39"/>
    </row>
    <row r="33" spans="1:7">
      <c r="A33" s="24"/>
      <c r="B33" s="39" t="s">
        <v>76</v>
      </c>
      <c r="C33" s="39"/>
      <c r="D33" s="39"/>
      <c r="E33" s="39"/>
      <c r="F33" s="39"/>
      <c r="G33" s="39"/>
    </row>
    <row r="34" spans="1:7">
      <c r="A34" s="24"/>
      <c r="B34" s="24"/>
    </row>
    <row r="35" spans="1:7">
      <c r="A35" s="24"/>
      <c r="B35" s="39" t="s">
        <v>47</v>
      </c>
      <c r="C35" s="39"/>
      <c r="D35" s="39"/>
      <c r="E35" s="39"/>
      <c r="F35" s="39"/>
      <c r="G35" s="39"/>
    </row>
    <row r="36" spans="1:7">
      <c r="A36" s="24"/>
      <c r="B36" s="39" t="s">
        <v>47</v>
      </c>
      <c r="C36" s="39"/>
      <c r="D36" s="39"/>
      <c r="E36" s="39"/>
      <c r="F36" s="39"/>
      <c r="G36" s="39"/>
    </row>
    <row r="37" spans="1:7">
      <c r="A37" s="24"/>
      <c r="B37" s="39" t="s">
        <v>47</v>
      </c>
      <c r="C37" s="39"/>
      <c r="D37" s="39"/>
      <c r="E37" s="39"/>
      <c r="F37" s="39"/>
      <c r="G37" s="39"/>
    </row>
    <row r="38" spans="1:7">
      <c r="A38" s="24"/>
      <c r="B38" s="39" t="s">
        <v>47</v>
      </c>
      <c r="C38" s="39"/>
      <c r="D38" s="39"/>
      <c r="E38" s="39"/>
      <c r="F38" s="39"/>
      <c r="G38" s="39"/>
    </row>
    <row r="39" spans="1:7">
      <c r="A39" s="24"/>
      <c r="B39" s="39" t="s">
        <v>47</v>
      </c>
      <c r="C39" s="39"/>
      <c r="D39" s="39"/>
      <c r="E39" s="39"/>
      <c r="F39" s="39"/>
      <c r="G39" s="39"/>
    </row>
    <row r="40" spans="1:7">
      <c r="A40" s="24"/>
      <c r="B40" s="39" t="s">
        <v>47</v>
      </c>
      <c r="C40" s="39"/>
      <c r="D40" s="39"/>
      <c r="E40" s="39"/>
      <c r="F40" s="39"/>
      <c r="G40" s="39"/>
    </row>
    <row r="41" spans="1:7">
      <c r="A41" s="24"/>
      <c r="B41" s="39" t="s">
        <v>47</v>
      </c>
      <c r="C41" s="39"/>
      <c r="D41" s="39"/>
      <c r="E41" s="39"/>
      <c r="F41" s="39"/>
      <c r="G41" s="39"/>
    </row>
    <row r="42" spans="1:7">
      <c r="A42" s="24"/>
      <c r="B42" s="39" t="s">
        <v>47</v>
      </c>
      <c r="C42" s="39"/>
      <c r="D42" s="39"/>
      <c r="E42" s="39"/>
      <c r="F42" s="39"/>
      <c r="G42" s="39"/>
    </row>
    <row r="43" spans="1:7">
      <c r="A43" s="24"/>
      <c r="B43" s="39" t="s">
        <v>47</v>
      </c>
      <c r="C43" s="39"/>
      <c r="D43" s="39"/>
      <c r="E43" s="39"/>
      <c r="F43" s="39"/>
      <c r="G43" s="39"/>
    </row>
    <row r="44" spans="1:7">
      <c r="A44" s="24"/>
      <c r="B44" s="39" t="s">
        <v>47</v>
      </c>
      <c r="C44" s="39"/>
      <c r="D44" s="39"/>
      <c r="E44" s="39"/>
      <c r="F44" s="39"/>
      <c r="G44" s="39"/>
    </row>
    <row r="45" spans="1:7">
      <c r="A45" s="24"/>
      <c r="B45" s="24"/>
    </row>
    <row r="46" spans="1:7">
      <c r="A46" s="24"/>
      <c r="B46" s="24"/>
    </row>
    <row r="47" spans="1:7">
      <c r="A47" s="24"/>
      <c r="B47" s="24"/>
    </row>
    <row r="48" spans="1:7">
      <c r="A48" s="24"/>
      <c r="B48" s="24"/>
    </row>
    <row r="49" spans="1:2">
      <c r="A49" s="24"/>
      <c r="B49" s="24"/>
    </row>
    <row r="50" spans="1:2">
      <c r="A50" s="24"/>
      <c r="B50" s="24"/>
    </row>
    <row r="51" spans="1:2">
      <c r="A51" s="24"/>
      <c r="B51" s="24"/>
    </row>
    <row r="52" spans="1:2">
      <c r="A52" s="24"/>
      <c r="B52" s="24"/>
    </row>
    <row r="53" spans="1:2">
      <c r="A53" s="24"/>
      <c r="B53" s="24"/>
    </row>
    <row r="54" spans="1:2">
      <c r="A54" s="24"/>
      <c r="B54" s="24"/>
    </row>
    <row r="55" spans="1:2">
      <c r="A55" s="24"/>
      <c r="B55" s="24"/>
    </row>
    <row r="56" spans="1:2">
      <c r="A56" s="24"/>
      <c r="B56" s="24"/>
    </row>
    <row r="57" spans="1:2">
      <c r="A57" s="24"/>
      <c r="B57" s="24"/>
    </row>
    <row r="58" spans="1:2">
      <c r="A58" s="24"/>
      <c r="B58" s="24"/>
    </row>
    <row r="59" spans="1:2">
      <c r="A59" s="24"/>
      <c r="B59" s="24"/>
    </row>
    <row r="60" spans="1:2">
      <c r="A60" s="24"/>
      <c r="B60" s="24"/>
    </row>
    <row r="61" spans="1:2">
      <c r="A61" s="24"/>
      <c r="B61" s="24"/>
    </row>
    <row r="62" spans="1:2">
      <c r="A62" s="24"/>
      <c r="B62" s="24"/>
    </row>
    <row r="63" spans="1:2">
      <c r="A63" s="24"/>
      <c r="B63" s="24"/>
    </row>
    <row r="64" spans="1:2">
      <c r="A64" s="24"/>
      <c r="B64" s="24"/>
    </row>
    <row r="65" spans="1:2">
      <c r="A65" s="24"/>
      <c r="B65" s="24"/>
    </row>
    <row r="66" spans="1:2">
      <c r="A66" s="24"/>
      <c r="B66" s="24"/>
    </row>
    <row r="67" spans="1:2">
      <c r="A67" s="24"/>
      <c r="B67" s="24"/>
    </row>
    <row r="68" spans="1:2">
      <c r="A68" s="24"/>
      <c r="B68" s="24"/>
    </row>
    <row r="69" spans="1:2">
      <c r="A69" s="24"/>
      <c r="B69" s="24"/>
    </row>
    <row r="70" spans="1:2">
      <c r="A70" s="24"/>
      <c r="B70" s="24"/>
    </row>
    <row r="71" spans="1:2">
      <c r="A71" s="24"/>
      <c r="B71" s="24"/>
    </row>
    <row r="72" spans="1:2">
      <c r="A72" s="24"/>
      <c r="B72" s="24"/>
    </row>
    <row r="73" spans="1:2">
      <c r="A73" s="24"/>
      <c r="B73" s="24"/>
    </row>
    <row r="74" spans="1:2">
      <c r="A74" s="24"/>
      <c r="B74" s="24"/>
    </row>
    <row r="75" spans="1:2">
      <c r="A75" s="24"/>
      <c r="B75" s="24"/>
    </row>
    <row r="76" spans="1:2">
      <c r="A76" s="24"/>
      <c r="B76" s="24"/>
    </row>
    <row r="77" spans="1:2">
      <c r="A77" s="24"/>
      <c r="B77" s="24"/>
    </row>
    <row r="78" spans="1:2">
      <c r="A78" s="24"/>
      <c r="B78" s="24"/>
    </row>
    <row r="79" spans="1:2">
      <c r="A79" s="24"/>
      <c r="B79" s="24"/>
    </row>
    <row r="80" spans="1:2">
      <c r="A80" s="24"/>
      <c r="B80" s="24"/>
    </row>
    <row r="81" spans="1:2">
      <c r="A81" s="24"/>
      <c r="B81" s="24"/>
    </row>
    <row r="82" spans="1:2">
      <c r="A82" s="24"/>
      <c r="B82" s="24"/>
    </row>
    <row r="83" spans="1:2">
      <c r="A83" s="24"/>
      <c r="B83" s="24"/>
    </row>
    <row r="84" spans="1:2">
      <c r="A84" s="24"/>
      <c r="B84" s="24"/>
    </row>
    <row r="85" spans="1:2">
      <c r="A85" s="24"/>
      <c r="B85" s="24"/>
    </row>
    <row r="86" spans="1:2">
      <c r="A86" s="24"/>
      <c r="B86" s="24"/>
    </row>
    <row r="87" spans="1:2">
      <c r="A87" s="24"/>
      <c r="B87" s="24"/>
    </row>
    <row r="88" spans="1:2">
      <c r="A88" s="24"/>
      <c r="B88" s="24"/>
    </row>
    <row r="89" spans="1:2">
      <c r="A89" s="24"/>
      <c r="B89" s="24"/>
    </row>
    <row r="90" spans="1:2">
      <c r="A90" s="24"/>
      <c r="B90" s="24"/>
    </row>
    <row r="91" spans="1:2">
      <c r="A91" s="24"/>
      <c r="B91" s="24"/>
    </row>
    <row r="92" spans="1:2">
      <c r="A92" s="24"/>
      <c r="B92" s="24"/>
    </row>
    <row r="93" spans="1:2">
      <c r="A93" s="24"/>
      <c r="B93" s="24"/>
    </row>
    <row r="94" spans="1:2">
      <c r="A94" s="24"/>
      <c r="B94" s="24"/>
    </row>
    <row r="95" spans="1:2">
      <c r="A95" s="24"/>
      <c r="B95" s="24"/>
    </row>
    <row r="96" spans="1:2">
      <c r="A96" s="24"/>
      <c r="B96" s="24"/>
    </row>
    <row r="97" spans="1:2">
      <c r="A97" s="24"/>
      <c r="B97" s="24"/>
    </row>
    <row r="98" spans="1:2">
      <c r="A98" s="24"/>
      <c r="B98" s="24"/>
    </row>
    <row r="99" spans="1:2">
      <c r="A99" s="24"/>
      <c r="B99" s="24"/>
    </row>
    <row r="100" spans="1:2">
      <c r="A100" s="24"/>
      <c r="B100" s="24"/>
    </row>
    <row r="101" spans="1:2">
      <c r="A101" s="24"/>
      <c r="B101" s="24"/>
    </row>
    <row r="102" spans="1:2">
      <c r="A102" s="24"/>
      <c r="B102" s="24"/>
    </row>
    <row r="103" spans="1:2">
      <c r="A103" s="24"/>
      <c r="B103" s="24"/>
    </row>
    <row r="104" spans="1:2">
      <c r="A104" s="24"/>
      <c r="B104" s="24"/>
    </row>
    <row r="105" spans="1:2">
      <c r="A105" s="24"/>
      <c r="B105" s="24"/>
    </row>
    <row r="106" spans="1:2">
      <c r="A106" s="24"/>
      <c r="B106" s="24"/>
    </row>
    <row r="107" spans="1:2">
      <c r="A107" s="24"/>
      <c r="B107" s="24"/>
    </row>
  </sheetData>
  <mergeCells count="32">
    <mergeCell ref="B43:G43"/>
    <mergeCell ref="B44:G44"/>
    <mergeCell ref="B37:G37"/>
    <mergeCell ref="B38:G38"/>
    <mergeCell ref="B39:G39"/>
    <mergeCell ref="B40:G40"/>
    <mergeCell ref="B41:G41"/>
    <mergeCell ref="B42:G42"/>
    <mergeCell ref="B36:G36"/>
    <mergeCell ref="A15:G16"/>
    <mergeCell ref="E18:E19"/>
    <mergeCell ref="F18:G18"/>
    <mergeCell ref="C20:G20"/>
    <mergeCell ref="C26:E26"/>
    <mergeCell ref="C27:E27"/>
    <mergeCell ref="C28:E28"/>
    <mergeCell ref="C29:E29"/>
    <mergeCell ref="B32:G32"/>
    <mergeCell ref="B33:G33"/>
    <mergeCell ref="B35:G35"/>
    <mergeCell ref="A13:G14"/>
    <mergeCell ref="A2:C2"/>
    <mergeCell ref="E2:G2"/>
    <mergeCell ref="A3:C3"/>
    <mergeCell ref="E3:G3"/>
    <mergeCell ref="A4:C4"/>
    <mergeCell ref="E4:G4"/>
    <mergeCell ref="A5:C5"/>
    <mergeCell ref="E5:G5"/>
    <mergeCell ref="A6:C6"/>
    <mergeCell ref="E6:G6"/>
    <mergeCell ref="A11:G12"/>
  </mergeCell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Papild. d. </vt:lpstr>
      <vt:lpstr>Papild. d. sistela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2024-12-18T10:12:58Z</cp:lastPrinted>
  <dcterms:created xsi:type="dcterms:W3CDTF">2024-12-09T13:28:47Z</dcterms:created>
  <dcterms:modified xsi:type="dcterms:W3CDTF">2024-12-18T10:15:13Z</dcterms:modified>
</cp:coreProperties>
</file>