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Viesieji2\Desktop\Agnė 2022\+Plastikiniai med gaminiai (2024)\Tiekėjų pasiūlymai\Informacija sutartims 2024-12-02\Informacija sutartims 51, 91, 9, 10 PD\Skirgesa 51, 91 PD\"/>
    </mc:Choice>
  </mc:AlternateContent>
  <xr:revisionPtr revIDLastSave="0" documentId="13_ncr:1_{FD7B5A62-79C9-47A7-824B-3AD32BFCE766}" xr6:coauthVersionLast="47" xr6:coauthVersionMax="47" xr10:uidLastSave="{00000000-0000-0000-0000-000000000000}"/>
  <bookViews>
    <workbookView xWindow="-108" yWindow="-108" windowWidth="23256" windowHeight="12576" tabRatio="500" xr2:uid="{00000000-000D-0000-FFFF-FFFF00000000}"/>
  </bookViews>
  <sheets>
    <sheet name="1-233 pikimo dalys" sheetId="1" r:id="rId1"/>
  </sheets>
  <definedNames>
    <definedName name="Excel_BuiltIn_Print_Area" localSheetId="0">'1-233 pikimo dalys'!$J$11:$HC$20</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s="1"/>
  <c r="G18" i="1"/>
  <c r="H18" i="1" s="1"/>
  <c r="G17" i="1"/>
  <c r="H17" i="1" s="1"/>
  <c r="H16" i="1"/>
  <c r="G16" i="1"/>
  <c r="G15" i="1"/>
  <c r="H15" i="1" s="1"/>
  <c r="G14" i="1"/>
  <c r="H14" i="1" s="1"/>
  <c r="H19" i="1" l="1"/>
  <c r="G19" i="1"/>
</calcChain>
</file>

<file path=xl/sharedStrings.xml><?xml version="1.0" encoding="utf-8"?>
<sst xmlns="http://schemas.openxmlformats.org/spreadsheetml/2006/main" count="55" uniqueCount="45">
  <si>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</si>
  <si>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</si>
  <si>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</si>
  <si>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</si>
  <si>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</si>
  <si>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</si>
  <si>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</si>
  <si>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</si>
  <si>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</si>
  <si>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</si>
  <si>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</si>
  <si>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</si>
  <si>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</si>
  <si>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</si>
  <si>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</si>
  <si>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</si>
  <si>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</si>
  <si>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</si>
  <si>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vnt</t>
  </si>
  <si>
    <t>Laringinės kaukės:</t>
  </si>
  <si>
    <t>51.1</t>
  </si>
  <si>
    <t>Laringinės kaukės Nr.1,5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</si>
  <si>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</si>
  <si>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</si>
  <si>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Nr2</t>
  </si>
  <si>
    <t>51.3</t>
  </si>
  <si>
    <t>Laringinės kaukės Nr.3</t>
  </si>
  <si>
    <t>51.4</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</si>
  <si>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</si>
  <si>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</si>
  <si>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51.5</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</si>
  <si>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</si>
  <si>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</si>
  <si>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</si>
  <si>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</si>
  <si>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</si>
  <si>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 xml:space="preserve">Altera Meditera, Turkija </t>
  </si>
  <si>
    <t xml:space="preserve">KOO EUROPE, Italija </t>
  </si>
  <si>
    <t>KM-867.
Žr. "4.1. Katalogai.pdf", 45, 46 psl.</t>
  </si>
  <si>
    <t>KM-857.
Žr. "4.1. Katalogai.pdf", 45, 46 psl.</t>
  </si>
  <si>
    <t>KM-837.
Žr. "4.1. Katalogai.pdf", 45, 46 psl.</t>
  </si>
  <si>
    <t>KM-827.
Žr. "4.1. Katalogai.pdf", 45, 46 psl.</t>
  </si>
  <si>
    <t>KM-817.
Žr. "4.1. Katalogai.pdf", 45, 46 psl.</t>
  </si>
  <si>
    <t>AL-08021.
Žr. "4.1. Katalogai.pdf", 63, 64 psl., "5 KONFIDENCIALU_Katalogai.pdf", 21-45 psl.</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</si>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</sst>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18"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rgb="FFFF0000"/>
      <name val="Times New Roman"/>
      <family val="1"/>
      <charset val="186"/>
    </font>
    <font>
      <sz val="10"/>
      <name val="Arial"/>
      <family val="2"/>
      <charset val="186"/>
    </font>
    <font>
      <sz val="11"/>
      <color indexed="8"/>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0" fillId="0" borderId="0"/>
    <xf numFmtId="0" fontId="11" fillId="0" borderId="0">
      <alignment horizontal="center" textRotation="90"/>
    </xf>
    <xf numFmtId="0" fontId="11" fillId="0" borderId="0">
      <alignment horizontal="center"/>
    </xf>
    <xf numFmtId="0" fontId="12" fillId="0" borderId="0"/>
    <xf numFmtId="0" fontId="12" fillId="0" borderId="0"/>
    <xf numFmtId="0" fontId="13" fillId="0" borderId="0"/>
    <xf numFmtId="0" fontId="14" fillId="0" borderId="0"/>
    <xf numFmtId="9" fontId="16" fillId="0" borderId="0" applyFont="0" applyFill="0" applyBorder="0" applyAlignment="0" applyProtection="0"/>
    <xf numFmtId="0" fontId="17" fillId="0" borderId="0"/>
    <xf numFmtId="0" fontId="16" fillId="0" borderId="0"/>
    <xf numFmtId="0" fontId="17" fillId="0" borderId="0"/>
    <xf numFmtId="0" fontId="1" fillId="0" borderId="0"/>
    <xf numFmtId="0" fontId="1" fillId="0" borderId="0"/>
    <xf numFmtId="0" fontId="10" fillId="0" borderId="0"/>
    <xf numFmtId="0" fontId="17" fillId="0" borderId="0"/>
  </cellStyleXfs>
  <cellXfs count="45">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xf>
    <xf numFmtId="0" fontId="4" fillId="3" borderId="1" xfId="0" applyFont="1" applyFill="1" applyBorder="1" applyAlignment="1">
      <alignment horizontal="left" vertical="top" wrapText="1"/>
    </xf>
    <xf numFmtId="0" fontId="4" fillId="0" borderId="0" xfId="0" applyFont="1" applyAlignment="1">
      <alignment horizontal="left" vertical="top"/>
    </xf>
    <xf numFmtId="0" fontId="2" fillId="2"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4" fillId="3" borderId="0" xfId="0" applyFont="1" applyFill="1" applyAlignment="1">
      <alignment vertical="top"/>
    </xf>
    <xf numFmtId="0" fontId="4" fillId="3" borderId="0" xfId="0" applyFont="1" applyFill="1" applyAlignment="1">
      <alignment horizontal="left" vertical="top"/>
    </xf>
    <xf numFmtId="0" fontId="15"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3" borderId="0" xfId="0" applyFont="1" applyFill="1" applyAlignment="1">
      <alignment horizontal="center" vertical="top"/>
    </xf>
    <xf numFmtId="1" fontId="3" fillId="3" borderId="0" xfId="0" applyNumberFormat="1" applyFont="1" applyFill="1" applyAlignment="1">
      <alignment horizontal="center" vertical="top"/>
    </xf>
    <xf numFmtId="0" fontId="2" fillId="3" borderId="1" xfId="0"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165" fontId="4" fillId="3" borderId="4" xfId="0" applyNumberFormat="1" applyFont="1" applyFill="1" applyBorder="1" applyAlignment="1">
      <alignment horizontal="center" vertical="top" wrapText="1"/>
    </xf>
    <xf numFmtId="9" fontId="4" fillId="3" borderId="4" xfId="13" applyFont="1" applyFill="1" applyBorder="1" applyAlignment="1">
      <alignment horizontal="center" vertical="top" wrapText="1"/>
    </xf>
    <xf numFmtId="2" fontId="2" fillId="3" borderId="4"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4" fillId="3" borderId="4" xfId="0" applyFont="1" applyFill="1" applyBorder="1" applyAlignment="1">
      <alignment horizontal="left" vertical="top" wrapText="1"/>
    </xf>
    <xf numFmtId="49" fontId="2" fillId="3" borderId="1" xfId="0" applyNumberFormat="1" applyFont="1" applyFill="1" applyBorder="1" applyAlignment="1">
      <alignment vertical="top" wrapText="1"/>
    </xf>
    <xf numFmtId="0" fontId="4" fillId="3" borderId="4" xfId="0" applyFont="1" applyFill="1" applyBorder="1" applyAlignment="1">
      <alignment horizontal="left" vertical="top"/>
    </xf>
    <xf numFmtId="0" fontId="2"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2" fillId="3" borderId="0" xfId="0" applyFont="1" applyFill="1" applyAlignment="1">
      <alignment horizontal="center" vertical="top"/>
    </xf>
    <xf numFmtId="49" fontId="2" fillId="3" borderId="3"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2" fillId="3" borderId="0" xfId="0" applyFont="1" applyFill="1" applyAlignment="1">
      <alignment horizontal="center" vertical="top" wrapText="1"/>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cellXfs>
  <cellStyles count="21">
    <cellStyle name="Excel Built-in Normal" xfId="14" xr:uid="{6181E338-0A69-4D94-A42A-B72720F16BFD}"/>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5" xr:uid="{F999874D-632D-43A3-883F-A6DF4BF4AC98}"/>
    <cellStyle name="Įprastas 3" xfId="6" xr:uid="{BC3F0673-424E-40F0-A8E3-2C5B280C4D15}"/>
    <cellStyle name="Įprastas 3 2" xfId="12" xr:uid="{D4366CD4-6706-4C43-9E29-864DC6271594}"/>
    <cellStyle name="Normal 2" xfId="16" xr:uid="{267D459D-04B0-44BF-8C8B-1DBE781BE2E6}"/>
    <cellStyle name="Normal 3" xfId="17" xr:uid="{1E39B86F-D2DB-46AA-A86F-CC6C729FA4FF}"/>
    <cellStyle name="Normal 4" xfId="18" xr:uid="{01F9F7D8-2E79-478C-A932-E9B663E39537}"/>
    <cellStyle name="Normal 5" xfId="19" xr:uid="{64D870F4-C58E-433F-92FC-D0EA2A80315B}"/>
    <cellStyle name="Normal 7" xfId="20" xr:uid="{FFC4286A-22CD-41AF-856E-7A7F71758BB3}"/>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20</xdr:row>
      <xdr:rowOff>0</xdr:rowOff>
    </xdr:from>
    <xdr:to>
      <xdr:col>11</xdr:col>
      <xdr:colOff>9525</xdr:colOff>
      <xdr:row>20</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showGridLines="0" tabSelected="1" topLeftCell="A7" zoomScale="70" zoomScaleNormal="70" zoomScaleSheetLayoutView="55" workbookViewId="0">
      <selection activeCell="A9" sqref="A9:I9"/>
    </sheetView>
  </sheetViews>
  <sheetFormatPr defaultColWidth="9.109375" defaultRowHeight="13.2" x14ac:dyDescent="0.25"/>
  <cols>
    <col min="1" max="1" width="12.109375" style="1" customWidth="1"/>
    <col min="2" max="2" width="27.33203125" style="9" customWidth="1"/>
    <col min="3" max="3" width="8.5546875" style="17" customWidth="1"/>
    <col min="4" max="4" width="12.109375" style="18" customWidth="1"/>
    <col min="5" max="5" width="14.33203125" style="19" customWidth="1"/>
    <col min="6" max="6" width="9.5546875" style="19" customWidth="1"/>
    <col min="7" max="7" width="20.6640625" style="19" customWidth="1"/>
    <col min="8" max="8" width="12.6640625" style="19" customWidth="1"/>
    <col min="9" max="9" width="53.5546875" style="2" customWidth="1"/>
    <col min="10" max="10" width="23" style="9" customWidth="1"/>
    <col min="11" max="11" width="39.33203125" style="9" customWidth="1"/>
    <col min="12" max="981" width="9.109375" style="1" customWidth="1"/>
    <col min="982" max="16384" width="9.109375" style="1"/>
  </cols>
  <sheetData>
    <row r="1" spans="1:11" ht="13.5" customHeight="1" x14ac:dyDescent="0.25">
      <c r="I1" s="2" t="s">
        <v>0</v>
      </c>
    </row>
    <row r="2" spans="1:11" s="12" customFormat="1" ht="27" customHeight="1" x14ac:dyDescent="0.25">
      <c r="B2" s="13"/>
      <c r="C2" s="20"/>
      <c r="D2" s="21"/>
      <c r="E2" s="16"/>
      <c r="F2" s="16"/>
      <c r="G2" s="16"/>
      <c r="H2" s="16"/>
      <c r="I2" s="14"/>
      <c r="J2" s="13"/>
      <c r="K2" s="13"/>
    </row>
    <row r="3" spans="1:11" s="12" customFormat="1" x14ac:dyDescent="0.25">
      <c r="B3" s="37" t="s">
        <v>1</v>
      </c>
      <c r="C3" s="37"/>
      <c r="D3" s="37"/>
      <c r="E3" s="37"/>
      <c r="F3" s="37"/>
      <c r="G3" s="37"/>
      <c r="H3" s="37"/>
      <c r="I3" s="37"/>
      <c r="J3" s="13"/>
      <c r="K3" s="13"/>
    </row>
    <row r="4" spans="1:11" s="12" customFormat="1" x14ac:dyDescent="0.25">
      <c r="B4" s="40" t="s">
        <v>2</v>
      </c>
      <c r="C4" s="40"/>
      <c r="D4" s="40"/>
      <c r="E4" s="40"/>
      <c r="F4" s="40"/>
      <c r="G4" s="40"/>
      <c r="H4" s="40"/>
      <c r="I4" s="40"/>
      <c r="J4" s="13"/>
      <c r="K4" s="13"/>
    </row>
    <row r="5" spans="1:11" s="12" customFormat="1" x14ac:dyDescent="0.25">
      <c r="A5" s="33" t="s">
        <v>3</v>
      </c>
      <c r="B5" s="33"/>
      <c r="C5" s="33"/>
      <c r="D5" s="33"/>
      <c r="E5" s="33"/>
      <c r="F5" s="33"/>
      <c r="G5" s="33"/>
      <c r="H5" s="33"/>
      <c r="I5" s="15"/>
      <c r="J5" s="13"/>
      <c r="K5" s="13"/>
    </row>
    <row r="6" spans="1:11" s="12" customFormat="1" x14ac:dyDescent="0.25">
      <c r="A6" s="34"/>
      <c r="B6" s="34"/>
      <c r="C6" s="34"/>
      <c r="D6" s="34"/>
      <c r="E6" s="34"/>
      <c r="F6" s="34"/>
      <c r="G6" s="34"/>
      <c r="H6" s="34"/>
      <c r="I6" s="34"/>
      <c r="J6" s="13"/>
      <c r="K6" s="13"/>
    </row>
    <row r="7" spans="1:11" s="12" customFormat="1" x14ac:dyDescent="0.25">
      <c r="A7" s="35" t="s">
        <v>4</v>
      </c>
      <c r="B7" s="35"/>
      <c r="C7" s="35"/>
      <c r="D7" s="35"/>
      <c r="E7" s="35"/>
      <c r="F7" s="35"/>
      <c r="G7" s="35"/>
      <c r="H7" s="35"/>
      <c r="I7" s="35"/>
      <c r="J7" s="13"/>
      <c r="K7" s="13"/>
    </row>
    <row r="8" spans="1:11" s="12" customFormat="1" ht="33" customHeight="1" x14ac:dyDescent="0.25">
      <c r="A8" s="36" t="s">
        <v>5</v>
      </c>
      <c r="B8" s="36"/>
      <c r="C8" s="36"/>
      <c r="D8" s="36"/>
      <c r="E8" s="36"/>
      <c r="F8" s="36"/>
      <c r="G8" s="36"/>
      <c r="H8" s="36"/>
      <c r="I8" s="36"/>
      <c r="J8" s="13"/>
      <c r="K8" s="13"/>
    </row>
    <row r="9" spans="1:11" s="12" customFormat="1" ht="50.25" customHeight="1" x14ac:dyDescent="0.25">
      <c r="A9" s="36" t="s">
        <v>44</v>
      </c>
      <c r="B9" s="36"/>
      <c r="C9" s="36"/>
      <c r="D9" s="36"/>
      <c r="E9" s="36"/>
      <c r="F9" s="36"/>
      <c r="G9" s="36"/>
      <c r="H9" s="36"/>
      <c r="I9" s="36"/>
      <c r="J9" s="13"/>
      <c r="K9" s="13"/>
    </row>
    <row r="10" spans="1:11" s="12" customFormat="1" ht="35.25" customHeight="1" x14ac:dyDescent="0.25">
      <c r="B10" s="40"/>
      <c r="C10" s="40"/>
      <c r="D10" s="40"/>
      <c r="E10" s="40"/>
      <c r="F10" s="40"/>
      <c r="G10" s="40"/>
      <c r="H10" s="40"/>
      <c r="I10" s="40"/>
      <c r="J10" s="13"/>
      <c r="K10" s="13"/>
    </row>
    <row r="11" spans="1:11" s="19" customFormat="1" ht="55.95" customHeight="1" x14ac:dyDescent="0.25">
      <c r="A11" s="10" t="s">
        <v>6</v>
      </c>
      <c r="B11" s="4" t="s">
        <v>7</v>
      </c>
      <c r="C11" s="4" t="s">
        <v>8</v>
      </c>
      <c r="D11" s="5" t="s">
        <v>9</v>
      </c>
      <c r="E11" s="4" t="s">
        <v>10</v>
      </c>
      <c r="F11" s="4" t="s">
        <v>11</v>
      </c>
      <c r="G11" s="4" t="s">
        <v>12</v>
      </c>
      <c r="H11" s="4" t="s">
        <v>13</v>
      </c>
      <c r="I11" s="4" t="s">
        <v>14</v>
      </c>
      <c r="J11" s="6" t="s">
        <v>15</v>
      </c>
      <c r="K11" s="6" t="s">
        <v>16</v>
      </c>
    </row>
    <row r="12" spans="1:11" s="19" customFormat="1" x14ac:dyDescent="0.25">
      <c r="A12" s="3"/>
      <c r="B12" s="3">
        <v>2</v>
      </c>
      <c r="C12" s="3">
        <v>3</v>
      </c>
      <c r="D12" s="7">
        <v>4</v>
      </c>
      <c r="E12" s="3">
        <v>5</v>
      </c>
      <c r="F12" s="3">
        <v>6</v>
      </c>
      <c r="G12" s="3">
        <v>7</v>
      </c>
      <c r="H12" s="3">
        <v>8</v>
      </c>
      <c r="I12" s="6">
        <v>9</v>
      </c>
      <c r="J12" s="3">
        <v>10</v>
      </c>
      <c r="K12" s="3">
        <v>11</v>
      </c>
    </row>
    <row r="13" spans="1:11" s="12" customFormat="1" x14ac:dyDescent="0.25">
      <c r="A13" s="29">
        <v>51</v>
      </c>
      <c r="B13" s="41" t="s">
        <v>19</v>
      </c>
      <c r="C13" s="42"/>
      <c r="D13" s="42"/>
      <c r="E13" s="42"/>
      <c r="F13" s="42"/>
      <c r="G13" s="42"/>
      <c r="H13" s="42"/>
      <c r="I13" s="42"/>
      <c r="J13" s="42"/>
      <c r="K13" s="42"/>
    </row>
    <row r="14" spans="1:11" s="12" customFormat="1" ht="206.25" customHeight="1" x14ac:dyDescent="0.25">
      <c r="A14" s="20" t="s">
        <v>20</v>
      </c>
      <c r="B14" s="8" t="s">
        <v>21</v>
      </c>
      <c r="C14" s="29" t="s">
        <v>18</v>
      </c>
      <c r="D14" s="29">
        <v>11</v>
      </c>
      <c r="E14" s="24">
        <v>5.3</v>
      </c>
      <c r="F14" s="25">
        <v>0.05</v>
      </c>
      <c r="G14" s="26">
        <f t="shared" ref="G14:G18" si="0">D14*E14</f>
        <v>58.3</v>
      </c>
      <c r="H14" s="26">
        <f t="shared" ref="H14:H18" si="1">G14+G14*F14</f>
        <v>61.22</v>
      </c>
      <c r="I14" s="30" t="s">
        <v>22</v>
      </c>
      <c r="J14" s="32" t="s">
        <v>37</v>
      </c>
      <c r="K14" s="30" t="s">
        <v>38</v>
      </c>
    </row>
    <row r="15" spans="1:11" s="12" customFormat="1" ht="201" customHeight="1" x14ac:dyDescent="0.25">
      <c r="A15" s="29" t="s">
        <v>23</v>
      </c>
      <c r="B15" s="8" t="s">
        <v>24</v>
      </c>
      <c r="C15" s="29" t="s">
        <v>17</v>
      </c>
      <c r="D15" s="29">
        <v>11</v>
      </c>
      <c r="E15" s="24">
        <v>5.3</v>
      </c>
      <c r="F15" s="25">
        <v>0.05</v>
      </c>
      <c r="G15" s="26">
        <f t="shared" si="0"/>
        <v>58.3</v>
      </c>
      <c r="H15" s="26">
        <f t="shared" si="1"/>
        <v>61.22</v>
      </c>
      <c r="I15" s="30" t="s">
        <v>22</v>
      </c>
      <c r="J15" s="32" t="s">
        <v>37</v>
      </c>
      <c r="K15" s="30" t="s">
        <v>39</v>
      </c>
    </row>
    <row r="16" spans="1:11" s="12" customFormat="1" ht="200.25" customHeight="1" x14ac:dyDescent="0.25">
      <c r="A16" s="20" t="s">
        <v>25</v>
      </c>
      <c r="B16" s="8" t="s">
        <v>26</v>
      </c>
      <c r="C16" s="22" t="s">
        <v>17</v>
      </c>
      <c r="D16" s="23">
        <v>220</v>
      </c>
      <c r="E16" s="24">
        <v>4.83</v>
      </c>
      <c r="F16" s="25">
        <v>0.05</v>
      </c>
      <c r="G16" s="26">
        <f t="shared" si="0"/>
        <v>1062.5999999999999</v>
      </c>
      <c r="H16" s="26">
        <f t="shared" si="1"/>
        <v>1115.73</v>
      </c>
      <c r="I16" s="30" t="s">
        <v>22</v>
      </c>
      <c r="J16" s="32" t="s">
        <v>37</v>
      </c>
      <c r="K16" s="30" t="s">
        <v>40</v>
      </c>
    </row>
    <row r="17" spans="1:11" s="12" customFormat="1" ht="204" customHeight="1" x14ac:dyDescent="0.25">
      <c r="A17" s="29" t="s">
        <v>27</v>
      </c>
      <c r="B17" s="8" t="s">
        <v>28</v>
      </c>
      <c r="C17" s="22" t="s">
        <v>17</v>
      </c>
      <c r="D17" s="23">
        <v>220</v>
      </c>
      <c r="E17" s="24">
        <v>4.83</v>
      </c>
      <c r="F17" s="25">
        <v>0.05</v>
      </c>
      <c r="G17" s="26">
        <f t="shared" si="0"/>
        <v>1062.5999999999999</v>
      </c>
      <c r="H17" s="26">
        <f t="shared" si="1"/>
        <v>1115.73</v>
      </c>
      <c r="I17" s="30" t="s">
        <v>29</v>
      </c>
      <c r="J17" s="32" t="s">
        <v>37</v>
      </c>
      <c r="K17" s="30" t="s">
        <v>41</v>
      </c>
    </row>
    <row r="18" spans="1:11" s="12" customFormat="1" ht="201.75" customHeight="1" x14ac:dyDescent="0.25">
      <c r="A18" s="29" t="s">
        <v>30</v>
      </c>
      <c r="B18" s="8" t="s">
        <v>31</v>
      </c>
      <c r="C18" s="22" t="s">
        <v>17</v>
      </c>
      <c r="D18" s="23">
        <v>44</v>
      </c>
      <c r="E18" s="24">
        <v>5.3</v>
      </c>
      <c r="F18" s="25">
        <v>0.05</v>
      </c>
      <c r="G18" s="26">
        <f t="shared" si="0"/>
        <v>233.2</v>
      </c>
      <c r="H18" s="26">
        <f t="shared" si="1"/>
        <v>244.86</v>
      </c>
      <c r="I18" s="30" t="s">
        <v>32</v>
      </c>
      <c r="J18" s="32" t="s">
        <v>37</v>
      </c>
      <c r="K18" s="30" t="s">
        <v>42</v>
      </c>
    </row>
    <row r="19" spans="1:11" s="12" customFormat="1" x14ac:dyDescent="0.25">
      <c r="A19" s="29"/>
      <c r="B19" s="31"/>
      <c r="C19" s="27"/>
      <c r="D19" s="27"/>
      <c r="E19" s="38" t="s">
        <v>33</v>
      </c>
      <c r="F19" s="39"/>
      <c r="G19" s="28">
        <f>SUM(G14:G18)</f>
        <v>2475</v>
      </c>
      <c r="H19" s="28">
        <f>SUM(H14:H18)</f>
        <v>2598.7600000000002</v>
      </c>
      <c r="I19" s="43"/>
      <c r="J19" s="44"/>
      <c r="K19" s="44"/>
    </row>
    <row r="20" spans="1:11" s="12" customFormat="1" ht="318" customHeight="1" x14ac:dyDescent="0.25">
      <c r="A20" s="29">
        <v>91</v>
      </c>
      <c r="B20" s="11" t="s">
        <v>34</v>
      </c>
      <c r="C20" s="22" t="s">
        <v>17</v>
      </c>
      <c r="D20" s="23">
        <v>23100</v>
      </c>
      <c r="E20" s="24">
        <v>0.48299999999999998</v>
      </c>
      <c r="F20" s="25">
        <v>0.05</v>
      </c>
      <c r="G20" s="26">
        <f t="shared" ref="G20" si="2">E20*D20</f>
        <v>11157.3</v>
      </c>
      <c r="H20" s="26">
        <f t="shared" ref="H20" si="3">G20+G20*F20</f>
        <v>11715.17</v>
      </c>
      <c r="I20" s="30" t="s">
        <v>35</v>
      </c>
      <c r="J20" s="30" t="s">
        <v>36</v>
      </c>
      <c r="K20" s="30" t="s">
        <v>43</v>
      </c>
    </row>
  </sheetData>
  <mergeCells count="11">
    <mergeCell ref="B4:I4"/>
    <mergeCell ref="B10:I10"/>
    <mergeCell ref="B13:K13"/>
    <mergeCell ref="I19:K19"/>
    <mergeCell ref="A5:H5"/>
    <mergeCell ref="A6:I6"/>
    <mergeCell ref="A7:I7"/>
    <mergeCell ref="A8:I8"/>
    <mergeCell ref="A9:I9"/>
    <mergeCell ref="B3:I3"/>
    <mergeCell ref="E19:F19"/>
  </mergeCells>
  <phoneticPr fontId="9" type="noConversion"/>
  <pageMargins left="0.25" right="0.25" top="0.75" bottom="0.75" header="0.3" footer="0.3"/>
  <pageSetup paperSize="9" scale="10" firstPageNumber="0" fitToHeight="0" pageOrder="overThenDown" orientation="landscape" verticalDpi="300"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2024-08-23T08:43:20Z</cp:lastPrinted>
  <dcterms:created xsi:type="dcterms:W3CDTF">2016-09-15T08:33:18Z</dcterms:created>
  <dcterms:modified xsi:type="dcterms:W3CDTF">2024-12-27T07:07:36Z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