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likusios\Koreguota Skirgesa ir OneMes sutartis\"/>
    </mc:Choice>
  </mc:AlternateContent>
  <xr:revisionPtr revIDLastSave="0" documentId="13_ncr:1_{87016EA3-BA63-4FA0-B279-791BB642C5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34_pirkimo_dalys" sheetId="1" r:id="rId1"/>
  </sheets>
  <calcPr calcId="181029" iterateDelta="1E-4" fullPrecision="0"/>
</workbook>
</file>

<file path=xl/calcChain.xml><?xml version="1.0" encoding="utf-8"?>
<calcChain xmlns="http://schemas.openxmlformats.org/spreadsheetml/2006/main">
  <c r="H99" i="1" l="1"/>
  <c r="G99" i="1"/>
  <c r="G59" i="1" l="1"/>
  <c r="H59" i="1" s="1"/>
  <c r="G58" i="1"/>
  <c r="H58" i="1" s="1"/>
  <c r="H60" i="1" s="1"/>
  <c r="G60" i="1" l="1"/>
  <c r="G103" i="1" l="1"/>
  <c r="H103" i="1" s="1"/>
  <c r="G102" i="1"/>
  <c r="H102" i="1" s="1"/>
  <c r="G104" i="1" l="1"/>
  <c r="G98" i="1"/>
  <c r="H98" i="1" s="1"/>
  <c r="G95" i="1"/>
  <c r="H95" i="1" s="1"/>
  <c r="H104" i="1" l="1"/>
  <c r="G100" i="1" l="1"/>
  <c r="H100" i="1" s="1"/>
  <c r="G94" i="1"/>
  <c r="H94" i="1" s="1"/>
  <c r="G92" i="1"/>
  <c r="H92" i="1" s="1"/>
  <c r="G90" i="1"/>
  <c r="H90" i="1" s="1"/>
  <c r="G89" i="1"/>
  <c r="H89" i="1" s="1"/>
  <c r="G87" i="1"/>
  <c r="H87" i="1" s="1"/>
  <c r="G86" i="1"/>
  <c r="H86" i="1" s="1"/>
  <c r="G80" i="1"/>
  <c r="H80" i="1" s="1"/>
  <c r="G79" i="1"/>
  <c r="H79" i="1" s="1"/>
  <c r="G78" i="1"/>
  <c r="H78" i="1" s="1"/>
  <c r="G77" i="1"/>
  <c r="H77" i="1" s="1"/>
  <c r="G76" i="1"/>
  <c r="H76" i="1" s="1"/>
  <c r="G69" i="1"/>
  <c r="H69" i="1" s="1"/>
  <c r="G68" i="1"/>
  <c r="H68" i="1" s="1"/>
  <c r="G67" i="1"/>
  <c r="H67" i="1" s="1"/>
  <c r="G65" i="1"/>
  <c r="H65" i="1" s="1"/>
  <c r="G63" i="1"/>
  <c r="H63" i="1" s="1"/>
  <c r="G62" i="1"/>
  <c r="H62" i="1" s="1"/>
  <c r="G61" i="1"/>
  <c r="H61" i="1" s="1"/>
  <c r="G111" i="1" l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84" i="1"/>
  <c r="H84" i="1" s="1"/>
  <c r="G83" i="1"/>
  <c r="H83" i="1" s="1"/>
  <c r="G97" i="1" l="1"/>
  <c r="H97" i="1" s="1"/>
  <c r="G73" i="1"/>
  <c r="H73" i="1" s="1"/>
  <c r="G72" i="1"/>
  <c r="H72" i="1" s="1"/>
  <c r="G53" i="1"/>
  <c r="H53" i="1" s="1"/>
  <c r="G51" i="1"/>
  <c r="H51" i="1" s="1"/>
  <c r="G50" i="1"/>
  <c r="H50" i="1" s="1"/>
  <c r="G46" i="1"/>
  <c r="H46" i="1" s="1"/>
  <c r="G45" i="1"/>
  <c r="H45" i="1" s="1"/>
  <c r="G44" i="1"/>
  <c r="H44" i="1" s="1"/>
  <c r="G43" i="1"/>
  <c r="H43" i="1" s="1"/>
  <c r="G39" i="1" l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5" i="1"/>
  <c r="H25" i="1" s="1"/>
  <c r="G24" i="1"/>
  <c r="H24" i="1" s="1"/>
  <c r="G23" i="1"/>
  <c r="H23" i="1" s="1"/>
  <c r="G22" i="1"/>
  <c r="H22" i="1" s="1"/>
  <c r="G21" i="1"/>
  <c r="H21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8" i="1"/>
  <c r="H8" i="1" s="1"/>
  <c r="G93" i="1" l="1"/>
  <c r="H93" i="1" s="1"/>
  <c r="G96" i="1" l="1"/>
  <c r="H96" i="1" s="1"/>
  <c r="G56" i="1"/>
  <c r="H56" i="1" s="1"/>
  <c r="G55" i="1"/>
  <c r="H55" i="1" s="1"/>
  <c r="G54" i="1"/>
  <c r="H54" i="1" s="1"/>
  <c r="G91" i="1" l="1"/>
  <c r="G85" i="1"/>
  <c r="G74" i="1"/>
  <c r="G26" i="1" l="1"/>
  <c r="H26" i="1"/>
  <c r="H52" i="1"/>
  <c r="H91" i="1"/>
  <c r="G40" i="1"/>
  <c r="H40" i="1"/>
  <c r="H47" i="1"/>
  <c r="H70" i="1"/>
  <c r="H81" i="1"/>
  <c r="H112" i="1"/>
  <c r="H19" i="1"/>
  <c r="G52" i="1"/>
  <c r="G81" i="1"/>
  <c r="G47" i="1"/>
  <c r="G70" i="1"/>
  <c r="H85" i="1"/>
  <c r="H74" i="1"/>
  <c r="G19" i="1"/>
  <c r="G112" i="1"/>
</calcChain>
</file>

<file path=xl/sharedStrings.xml><?xml version="1.0" encoding="utf-8"?>
<sst xmlns="http://schemas.openxmlformats.org/spreadsheetml/2006/main" count="653" uniqueCount="407">
  <si>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</si>
  <si>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</si>
  <si>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</si>
  <si>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</si>
  <si>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</si>
  <si>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</si>
  <si>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</si>
  <si>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</si>
  <si>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</si>
  <si>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</si>
  <si>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</si>
  <si>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</si>
  <si>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</si>
  <si>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</si>
  <si>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</si>
  <si>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</si>
  <si>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t>vnt.</t>
  </si>
  <si>
    <t>1/2</t>
  </si>
  <si>
    <t>apvali</t>
  </si>
  <si>
    <t>2/0</t>
  </si>
  <si>
    <t>26 ±2</t>
  </si>
  <si>
    <t>3/0</t>
  </si>
  <si>
    <t>37 ±2</t>
  </si>
  <si>
    <t>4/0</t>
  </si>
  <si>
    <t>Polifilamentinė sintetinė, vidutinės rezorbcijos siuvimo medžiaga</t>
  </si>
  <si>
    <t>48 ±2</t>
  </si>
  <si>
    <t>30 ±2</t>
  </si>
  <si>
    <t>3/8</t>
  </si>
  <si>
    <t>pakuotė    (2 vnt.)</t>
  </si>
  <si>
    <t>5/0</t>
  </si>
  <si>
    <t>2.</t>
  </si>
  <si>
    <t>1. Pinta;
2. Vidutinės rezorbcijos;
3. Siuvimo medžiagą sudaro poliglikolio rūgštis.</t>
  </si>
  <si>
    <t>76 ±2</t>
  </si>
  <si>
    <t>apvali, sustiprin-ta</t>
  </si>
  <si>
    <t>4.</t>
  </si>
  <si>
    <t>Ilgai besirezorbuojantys chirurginiai siūlai:</t>
  </si>
  <si>
    <t>4.1.</t>
  </si>
  <si>
    <t>Ilgai besirezorbuojantys chirurginiai siūlai</t>
  </si>
  <si>
    <t>1. Ilgai besirezorbuojantis;
2. Monofilamentinis;
3. Sintetinis polidioksanonas;
4. Kilpa.</t>
  </si>
  <si>
    <t>4.2.</t>
  </si>
  <si>
    <t>65 ±2</t>
  </si>
  <si>
    <t>4.3.</t>
  </si>
  <si>
    <t>4.4.</t>
  </si>
  <si>
    <t>1. Ilgai besirezorbuojantis;
2. Monofilamentinis;
3. Sintetinis polidioksanonas.</t>
  </si>
  <si>
    <t>4.5.</t>
  </si>
  <si>
    <t>4.6.</t>
  </si>
  <si>
    <t>20 ±1</t>
  </si>
  <si>
    <t>4.7.</t>
  </si>
  <si>
    <t>4.8.</t>
  </si>
  <si>
    <t>2x1/2</t>
  </si>
  <si>
    <t>4.9.</t>
  </si>
  <si>
    <t>4 pirkimo dalis iš viso:</t>
  </si>
  <si>
    <t>6.</t>
  </si>
  <si>
    <t>Nesirezorbuojanti siuvimo medžiaga:</t>
  </si>
  <si>
    <t>6.1.</t>
  </si>
  <si>
    <t>Nesirezorbuojanti siuvimo medžiaga</t>
  </si>
  <si>
    <t>1. Monofilamentinis poliamido pluoštas.</t>
  </si>
  <si>
    <t>39 ±2</t>
  </si>
  <si>
    <t>pjaunama</t>
  </si>
  <si>
    <t>6.2.</t>
  </si>
  <si>
    <t>6.3.</t>
  </si>
  <si>
    <t>19 ±1</t>
  </si>
  <si>
    <t>6.4.</t>
  </si>
  <si>
    <t>6.5.</t>
  </si>
  <si>
    <t>6 pirkimo dalis iš viso:</t>
  </si>
  <si>
    <t>7.</t>
  </si>
  <si>
    <t>7.1.</t>
  </si>
  <si>
    <t>1. Polifilamentinis poliesteris su polibutilato arba silikono apvalkalu.</t>
  </si>
  <si>
    <t>37 ±1</t>
  </si>
  <si>
    <t>7.2.</t>
  </si>
  <si>
    <t>30-40</t>
  </si>
  <si>
    <t>7.3.</t>
  </si>
  <si>
    <t>7.4.</t>
  </si>
  <si>
    <t>7.5.</t>
  </si>
  <si>
    <t>7.6.</t>
  </si>
  <si>
    <t>7.7.</t>
  </si>
  <si>
    <t>7.8.</t>
  </si>
  <si>
    <t>16 ±1</t>
  </si>
  <si>
    <t>7.9.</t>
  </si>
  <si>
    <t>7.10.</t>
  </si>
  <si>
    <t>7.11.</t>
  </si>
  <si>
    <t>7.12.</t>
  </si>
  <si>
    <t>46 ±2</t>
  </si>
  <si>
    <t>7 pirkimo dalis iš viso:</t>
  </si>
  <si>
    <t>vnt</t>
  </si>
  <si>
    <t>Maksimalus kiekis</t>
  </si>
  <si>
    <t>Vieneto kaina EUR (be PVM)</t>
  </si>
  <si>
    <t>PVM tarifas, %</t>
  </si>
  <si>
    <t>Dydis cm</t>
  </si>
  <si>
    <t>Prekės katalogo Nr.   (užpildo tiekėjas)</t>
  </si>
  <si>
    <t>Firminis pavadinimas (užpildo tiekėjas)</t>
  </si>
  <si>
    <t>11.</t>
  </si>
  <si>
    <t>Polipropileno tinkleliai:</t>
  </si>
  <si>
    <t>11.1.</t>
  </si>
  <si>
    <t>Polipropileno tinkleliai</t>
  </si>
  <si>
    <t>11 x 6</t>
  </si>
  <si>
    <t>11.2.</t>
  </si>
  <si>
    <t>15 x 10</t>
  </si>
  <si>
    <t>11.3.</t>
  </si>
  <si>
    <t>30 x 30</t>
  </si>
  <si>
    <t>11.4.</t>
  </si>
  <si>
    <t>30 x 15</t>
  </si>
  <si>
    <t>11 dalis iš viso:</t>
  </si>
  <si>
    <t>Pirkimo dalies Nr.</t>
  </si>
  <si>
    <t>Endoskopinės siuvimo priemonės:</t>
  </si>
  <si>
    <t>16.</t>
  </si>
  <si>
    <t>16.1.</t>
  </si>
  <si>
    <t>ENDOLOOP LIGATURE</t>
  </si>
  <si>
    <t>1. Sterili;
2. Rezorbuojama;
3. Su plastmasiniu pravedėju;
4. Sudaro: glikolidas - 90%, laktidas - 10%.</t>
  </si>
  <si>
    <t>16.2.</t>
  </si>
  <si>
    <t>16 pirkimo dalis iš viso:</t>
  </si>
  <si>
    <t>17.</t>
  </si>
  <si>
    <t>Kilpos endosk.operacijoms</t>
  </si>
  <si>
    <t>1. Sterili;
2. Nesirezorbuojama;
3. Kilpa;
4. Iš poliamido.</t>
  </si>
  <si>
    <t>25.</t>
  </si>
  <si>
    <t>Spinalinės adatos vaikams 22G</t>
  </si>
  <si>
    <t>1. Dydis: 0,7 x 40 ± 2 mm;
2.Atitikimas sterilumo, hermetiškumo, netoksiškumo, nepirogeniškumo reikalavmams.
3. Paženklinta CE ženklu.</t>
  </si>
  <si>
    <t>29.</t>
  </si>
  <si>
    <t>Pediatrinė kaulinė adata skysčių infuzijai 18Ga</t>
  </si>
  <si>
    <t>1. Paženklinta CE ženklu;                                                                                                                                                  2. Ilgis 3-5 cm.</t>
  </si>
  <si>
    <t>32.</t>
  </si>
  <si>
    <t>Rinkinys laikinai širdies stimuliacijai</t>
  </si>
  <si>
    <t>33.</t>
  </si>
  <si>
    <t>Biopsinės vienkartinės adatos, tinkančios Pajunk Deltacut daugkartinio naudojimo šaudyklei:</t>
  </si>
  <si>
    <t>33.1.</t>
  </si>
  <si>
    <t>Biopsinės vienkartinės adatos 18 G</t>
  </si>
  <si>
    <t>1. Sterilios;
2. Skirtos automatinei biopsijai;
3. Tinka Pajunk Deltacut daugkartinio naudojimo šaudyklei;
4. Ilgis: ne mažiau 20 cm;
5. Atitikimas sterilumo, hermetiškumo, netoksiškumo, nepirogeniškumo reikalavimams;
6. Paženklinta CE ženklu.</t>
  </si>
  <si>
    <t>33.2.</t>
  </si>
  <si>
    <t>1. Sterilios;
2. Skirtos automatinei biopsijai;
3. Tinka Pajunk Deltacut daugkartinio naudojimo šaudyklei;
4. Ilgis: 10 cm ± 1cm;
5. Atitikimas sterilumo, hermetiškumo, netoksiškumo, nepirogeniškumo reikalavimams;
6. Paženklinta CE ženklu.</t>
  </si>
  <si>
    <t>33 pirkimo dalis iš viso:</t>
  </si>
  <si>
    <t>37.</t>
  </si>
  <si>
    <t>Marlė ruloninė</t>
  </si>
  <si>
    <t xml:space="preserve"> m</t>
  </si>
  <si>
    <t>1. Pagaminta iš 100 proc. medvilnės, balinta.
2. Plotis 90 ± 5 cm.
3. Siūlo storis 32S, audimo tankumas S26 x 18 (siūlų skaičius ne mažesnis negu 17 - 19 cm kv.);
4. Pateikti charakteristikas įrodančius gamintojo dokumentus ir CE atitikties sertifikatus.
5. Ant rulono turi būti gamintojo etiketė su marlės parametrais (1 rul. - 1000 m ± 10).</t>
  </si>
  <si>
    <t>39.</t>
  </si>
  <si>
    <t>Vata chirurginė, nesterili</t>
  </si>
  <si>
    <t>kg</t>
  </si>
  <si>
    <t>100% Medvilnė, hidroskopiška, supakuota po 0,1 arba 0,25 kg.</t>
  </si>
  <si>
    <t>44.</t>
  </si>
  <si>
    <t>Lipnus tvarstis (pleistras)</t>
  </si>
  <si>
    <t>1. Dydis: 1,5 - 2,0 cm x 3,8 - 4,0 cm;
2. Injekcijos vietai užklijuoti;
3. Minkštos, elastingos neaustinės medžiagos;
4. Pralaidus orui ir vandens garams;
5. Gerai limpa, su pagalvėle žaizdai;
6. Hipoalergiškas, tinka pacientams su labai jautria oda;
7. Neprisiklijuojantis prie žaizdos;
8. Sterilus;
9. Paženklinta CE ženklu.</t>
  </si>
  <si>
    <t>Lipni juosta tvarsčių fiksavimui:</t>
  </si>
  <si>
    <t>45.</t>
  </si>
  <si>
    <t>Lipni juosta tvarsčių fiksavimui</t>
  </si>
  <si>
    <t>1. Dydis: 5 cm x 10 m;
2. Poliesteriniu pagrindu;
3. Paženklinta CE ženklu.</t>
  </si>
  <si>
    <t>47.</t>
  </si>
  <si>
    <t>Tvarsčiai nudegimams ir opoms gydyti:</t>
  </si>
  <si>
    <t>47.1.</t>
  </si>
  <si>
    <t>Tvarsčiai nudegimams ir opoms gydyti (10 cm x 10 cm)</t>
  </si>
  <si>
    <t>1. Tinklelis iš 100 % medivilnės;
2. Nelimpantis prie žaizdos, praleidžia žaizdų eksudatą;
3. Impregnuotas vazelinu arba lygiaverte medžiaga;
4. Sterilus;
5. Paženklinta CE ženklu;
6. Tvarsčių dydžiai gali būti didesni.</t>
  </si>
  <si>
    <t>47.2.</t>
  </si>
  <si>
    <t>Tvarsčiai nudegimams ir opoms gydyti (10 cm x 20 cm)</t>
  </si>
  <si>
    <t>47.3.</t>
  </si>
  <si>
    <t>Tvarsčiai nudegimams ir opoms gydyti (10 cm x 30 cm)</t>
  </si>
  <si>
    <t>47 pirkimo dalis iš viso:</t>
  </si>
  <si>
    <t>48.</t>
  </si>
  <si>
    <t>Sterili besirezorbuojanti hemostatinė medžiaga kraujavimo stabdymui:</t>
  </si>
  <si>
    <t>48.1.</t>
  </si>
  <si>
    <t>Sterili besirezorbuojanti hemostatinė medžiaga kraujavimo stabdymui</t>
  </si>
  <si>
    <t>1. Dydis: 80 mm ± 10 mm x 50 mm x 10 mm;
2. Kvadratiniai;
3. Standartiniai;
4. Želatininiai su hemostatiniu efektu;
5. Paženklinta CE ženklu.</t>
  </si>
  <si>
    <t>48.2.</t>
  </si>
  <si>
    <t>1. Dydis: 80 ± 2 x 30 ± 2 mm;
2. Želatininiai su hemostatiniu efektu;
3. Analiniai;
4. Paženklinta CE ženklu.</t>
  </si>
  <si>
    <t>48 pirkimo dalis iš viso:</t>
  </si>
  <si>
    <t>53.</t>
  </si>
  <si>
    <t>Elastiniai tinkleliai tvarsčių fiksavimui:</t>
  </si>
  <si>
    <t>53.1</t>
  </si>
  <si>
    <t>Elastiniai tinkleliai tvarsčių fiksavimui, ištemptas 32 cm ± 2 cm apimties</t>
  </si>
  <si>
    <t>1. Įpakuoti atskirai ne mažiau kaip po 25 m ;
2. Baltas, elastingas į abi puses;
3. Paženklinta CE ženklu.</t>
  </si>
  <si>
    <t>53.2</t>
  </si>
  <si>
    <t>Elastiniai tinkleliai tvarsčių fiksavimui, ištemptas 46 cm ± 2 cm apimties</t>
  </si>
  <si>
    <t>53.3</t>
  </si>
  <si>
    <t>Elastiniai tinkleliai tvarsčių fiksavimui, ištemptas 70 cm ± 5 cm apimties</t>
  </si>
  <si>
    <t>53.4</t>
  </si>
  <si>
    <t>Elastiniai tinkleliai tvarsčių fiksavimui, ištemptas 90 cm ± 5 cm apimties</t>
  </si>
  <si>
    <t>53.5</t>
  </si>
  <si>
    <t>Elastiniai tinkleliai tvarsčių fiksavimui, ištemptas 130 cm ± 5 cm apimties</t>
  </si>
  <si>
    <t>53 pirkimo dalis iš viso:</t>
  </si>
  <si>
    <t>54.</t>
  </si>
  <si>
    <t>Pirštinės polietileninės:</t>
  </si>
  <si>
    <t>54.1</t>
  </si>
  <si>
    <t>Pirštinės polietileninės, vidutinio dydžio (M)</t>
  </si>
  <si>
    <t>1.Nesterilios;                                                                                                                                                                        2. Sertifikatas MDR2017/745 arba lygiavertis.</t>
  </si>
  <si>
    <t>54.2</t>
  </si>
  <si>
    <t>Pirštinės polietileninės, didelės (L)</t>
  </si>
  <si>
    <t>vmt.</t>
  </si>
  <si>
    <t>54 pirkimo dalis iš viso:</t>
  </si>
  <si>
    <t>57.</t>
  </si>
  <si>
    <t>Klijuotė medicininė</t>
  </si>
  <si>
    <t>m</t>
  </si>
  <si>
    <t>1. Guminė;
2. Rulonuose;
3. Plotis 80 ±5 cm.</t>
  </si>
  <si>
    <t>pora</t>
  </si>
  <si>
    <t>67.</t>
  </si>
  <si>
    <t>Sterilios servetėlės</t>
  </si>
  <si>
    <t>1. Dydis: 5 x 5 cm;
2. Iš marlės, ne mažiau 17 siūlų /cm²;
3. 8 sluoksnių;
4. Leidžiamas nukrypimas ± 0,5 cm;
5. Paženklinta CE ženklu.</t>
  </si>
  <si>
    <t>71.</t>
  </si>
  <si>
    <t>Marliniai setonai:</t>
  </si>
  <si>
    <t>71.1.</t>
  </si>
  <si>
    <t>Marliniai setonai</t>
  </si>
  <si>
    <t>1. Plotis: 1 cm;
2. Ilgis: 40 cm (± 5cm);
3. Sterilūs;
4. Naudojami kraujavimo stabdymui žaizdų ertmėse;
5. Turi du austinius kraštus;
6. Individualiai supakuoti;
7. Paženklinti CE ženklu.</t>
  </si>
  <si>
    <t>71.2.</t>
  </si>
  <si>
    <t>1. Plotis: 2 cm;
2. Ilgis: 40 cm (± 5 cm);
3. Sterilūs;
4. Naudojami kraujavimo stabdymui žaizdų ertmėse;
5. Turi du austinius kraštus;
6. Individualiai supakuoti;
7. Paženklinti CE ženklu.</t>
  </si>
  <si>
    <t>71 pirkimo dalis iš viso:</t>
  </si>
  <si>
    <t>72.</t>
  </si>
  <si>
    <t>Sterilūs vatinukai (plastikas arba medis + vata)</t>
  </si>
  <si>
    <t>1. Ilgis: ne trumpesnis nei 15 cm;
2. Supakuoti po 1 - 2;
3. Vatos dalies skersmuo ne mažiau 10 mm, galvutės ilgis ne mažiau 25 mm.
4. Paženklinta CE ženklu.</t>
  </si>
  <si>
    <t>77.</t>
  </si>
  <si>
    <t>Ypatingai aukštos kokybės Roadrunner tipo (arba analogiškas ) padidinto lankstumo styga</t>
  </si>
  <si>
    <t>1. Nitinoline šerdimi, platininis antgalis geresnei vizualizacijai;
2. Hidrofilinis padengimas 0,035” x 145 m (ne trumpesnė);
3. Tiesiu lanksčiu galu 3 cm (± 1 cm) ilgio;
4. Vienkartinė, sterili;
5. Pateikti tai patvirtinančius dokumentus;
6. Paženklinta CE ženklu.</t>
  </si>
  <si>
    <t>80.</t>
  </si>
  <si>
    <t>Tvarstis centrinės venos kateteriui sterilus</t>
  </si>
  <si>
    <t>1. Lipnus, iš neaustinės didelio poringumo medžiagos;
2. Su maišeliu kateterio galui. Maišelio matmenys 16 cm ± 2,0 cm x 5 cm ± 2,0 cm;
3. Paženklinta CE ženklu.</t>
  </si>
  <si>
    <t>85.</t>
  </si>
  <si>
    <t>Kabliukas vaisiaus vandenų pūslei</t>
  </si>
  <si>
    <t>103.</t>
  </si>
  <si>
    <t>Sterilios vienkartinės odos biopsijos adatos</t>
  </si>
  <si>
    <t>1. Sterilios, vienkartinės odos biopsijos adatos (biopsy punch);
2. Vientisas, nerūdijantis plienas, skustuvo aštrumo ašmenys;
3. Dydis aiškiai nurodytas ant kiekvieno žymeklio;
4. Skersmuo: 3 mm;
5. Ašmenų ilgis: 7 mm;
6. Kiekviena atskirai įpakuota permatomame pakete.</t>
  </si>
  <si>
    <t>104.</t>
  </si>
  <si>
    <t>Nosies tamponai</t>
  </si>
  <si>
    <t>1. Vienpusiai tamponai kraujavimui iš nosies stabdyti;
2. Išmatavimai: 10 cm (± 0,05 mm);
3. Tamponas pagamintas iš kempinės ir mikrodispersinės oksiduotos celiuliozės padengtos lubrikantu arba iš polivinilo;
4. Pakuotėje 1 vnt.</t>
  </si>
  <si>
    <t>112.</t>
  </si>
  <si>
    <t>Vienkartiniai skarifikatoriai odos mėginiams atlikti</t>
  </si>
  <si>
    <t>1. Sterilūs;
2. Paženklinti CE ženklu.</t>
  </si>
  <si>
    <t>126.</t>
  </si>
  <si>
    <t>Sidabro nitrato kaustikos lazdelės</t>
  </si>
  <si>
    <t xml:space="preserve">vnt </t>
  </si>
  <si>
    <t xml:space="preserve">1.Nesterilios;                                                                                                                                                                     2. Įpakuota po 1 vnt.;                                                                                                                                                            3. 15-20 cm ilgio.                                                                                                                             </t>
  </si>
  <si>
    <t>131.</t>
  </si>
  <si>
    <t>Biopesinės adatos:</t>
  </si>
  <si>
    <t>131.1.</t>
  </si>
  <si>
    <t>Biopsinė adata 18 G „Chiba“ tipo</t>
  </si>
  <si>
    <t>Chiba tipo biopsinės adatos dydis 18 G x 20 cm ± 2,0 cm;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</t>
  </si>
  <si>
    <t>131.2.</t>
  </si>
  <si>
    <t>Biopsinė adata 20 G „Chiba“ tipo</t>
  </si>
  <si>
    <t>Chiba tipo biopsinės adatos dydis 20 G x 20 cm ± 2,0 cm;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</t>
  </si>
  <si>
    <t xml:space="preserve">                                                                                                                               131 pirkimo dalis iš viso:</t>
  </si>
  <si>
    <t>133.</t>
  </si>
  <si>
    <t>Sterilios pirštinės, skirtos rekonstrukcinėms ir didelę riziką keliančioms operacijoms</t>
  </si>
  <si>
    <t>133.1</t>
  </si>
  <si>
    <t>Pirštinės Nr. 6.5</t>
  </si>
  <si>
    <t>1. Sterilios, natūralaus latekso, be pudros;</t>
  </si>
  <si>
    <t>133.2</t>
  </si>
  <si>
    <t>Pirštinės Nr. 7</t>
  </si>
  <si>
    <t>2. Dvigubos. Pirminės ir antrinės skirtingų spalvų;</t>
  </si>
  <si>
    <t>133.3</t>
  </si>
  <si>
    <t>Pirštinės Nr. 7.5</t>
  </si>
  <si>
    <t>3. Specialiai padengtos poliuretano arba lygiaverte danga, anatominės konfigūracijos;</t>
  </si>
  <si>
    <t>133.4</t>
  </si>
  <si>
    <t>Pirštinės Nr. 8</t>
  </si>
  <si>
    <t>4. Ilgis - ne trumpesnis kaip 30 cm (± 2 cm);</t>
  </si>
  <si>
    <t>133.5</t>
  </si>
  <si>
    <t>Pirštinės Nr. 8.5</t>
  </si>
  <si>
    <t>5. AQL ne daugiau 0,65;</t>
  </si>
  <si>
    <t>133.6</t>
  </si>
  <si>
    <t>Pirštinės Nr. 9</t>
  </si>
  <si>
    <t>6. Pakuotė: 2 poros pirštinių yra medicininės kokybės popieriaus įvynioklyje, kuris hermetiškai uždarytas steriliame maišelyje;                                                                                                                                                                                  7. Vienos pirštinės storis ties pirštais 0,19 ± 0,02 mm; ties delnu 0,17± 0,02 mm;                                                                                 8. Sertifikatas MDR2017/745 arba lygiavertis.</t>
  </si>
  <si>
    <t>133 pirkimo dalis iš viso:</t>
  </si>
  <si>
    <t>PLASTIK MEDIKAL URUNLER SN. TIC.LTD.DTI.</t>
  </si>
  <si>
    <t>150 201</t>
  </si>
  <si>
    <t>Heinz Herenz Medizinalbedarf GmbH</t>
  </si>
  <si>
    <t>Egemen Tibbi Medikal</t>
  </si>
  <si>
    <t>TSPQ2240</t>
  </si>
  <si>
    <t>Vigeo</t>
  </si>
  <si>
    <t xml:space="preserve"> VVI11810/50</t>
  </si>
  <si>
    <t>Intra Special Catheters GmbH, Arrow/Teleflex</t>
  </si>
  <si>
    <t>022245 +SI-09600</t>
  </si>
  <si>
    <t>Pajunk</t>
  </si>
  <si>
    <t xml:space="preserve"> 315S120200</t>
  </si>
  <si>
    <t xml:space="preserve"> 315S120100</t>
  </si>
  <si>
    <t>Razormed</t>
  </si>
  <si>
    <t>Dermal Biopsy Punch</t>
  </si>
  <si>
    <t>CH18200</t>
  </si>
  <si>
    <t>202S095220</t>
  </si>
  <si>
    <t>Cook Medical</t>
  </si>
  <si>
    <t>RFSPC-035145-0</t>
  </si>
  <si>
    <t>Chirana T. injecta</t>
  </si>
  <si>
    <t>PG 1289</t>
  </si>
  <si>
    <t>SMI A.G.</t>
  </si>
  <si>
    <t xml:space="preserve">SMI A.G. </t>
  </si>
  <si>
    <t>DX 0256</t>
  </si>
  <si>
    <t>DX 5270</t>
  </si>
  <si>
    <t>DX 5271</t>
  </si>
  <si>
    <t>Huaiyin medical instruments</t>
  </si>
  <si>
    <t>NL22039F4</t>
  </si>
  <si>
    <t>NL22030F4</t>
  </si>
  <si>
    <t>NL23019F4</t>
  </si>
  <si>
    <t>NL24020F4</t>
  </si>
  <si>
    <t>Internacional Farmaceutica, Atramat</t>
  </si>
  <si>
    <t>SS0259</t>
  </si>
  <si>
    <t>TG  4015</t>
  </si>
  <si>
    <t>7200075-2</t>
  </si>
  <si>
    <t>YAVO</t>
  </si>
  <si>
    <t>DKO43PE</t>
  </si>
  <si>
    <t>PM611</t>
  </si>
  <si>
    <t>Polymesh</t>
  </si>
  <si>
    <t>Betatech Medical</t>
  </si>
  <si>
    <t>PM1015</t>
  </si>
  <si>
    <t>PM3030</t>
  </si>
  <si>
    <t>PM1530</t>
  </si>
  <si>
    <t>SILON - MS 1124</t>
  </si>
  <si>
    <t>Mascia Brunelli</t>
  </si>
  <si>
    <t>ZHG8030</t>
  </si>
  <si>
    <t>NS1002515S</t>
  </si>
  <si>
    <t>MDD</t>
  </si>
  <si>
    <t>Ningbo Greetmed Medical Instruments Co Ltd</t>
  </si>
  <si>
    <t>PE Gloves</t>
  </si>
  <si>
    <t>Kanam Latex Industries Private LTD</t>
  </si>
  <si>
    <t>Dual</t>
  </si>
  <si>
    <t>Shanghai Channelmed Import &amp; Export Co., Ltd</t>
  </si>
  <si>
    <t>Nobamed Paul Danz AG</t>
  </si>
  <si>
    <t>Ningbo Greetmed Medical Instruments Co., Ltd.</t>
  </si>
  <si>
    <t>Pharmaplast SAE</t>
  </si>
  <si>
    <t>Ramofix Trade Kft.</t>
  </si>
  <si>
    <t>SIA Olko</t>
  </si>
  <si>
    <t>SUBMED BIYOMEDIKAL SISTEMLERI PAZARLAMA DIS TIC. A.Ş</t>
  </si>
  <si>
    <t>Bano Healthcare</t>
  </si>
  <si>
    <t>1. Sterilus implantas;
2. Tinklelio svoris nuo 35-53 g/m2.
3. Tinklelio porų dydis: nuo 1 mm x 1 mm iki 1,8 mm x 1,8 mm.                        4. Galima pateikti ir didesnio ploto implantus su sąlyga, kad visos implantų kraštinės bus nemažesnės už nurodytas specifikacijoje.</t>
  </si>
  <si>
    <r>
      <t xml:space="preserve">Rinkinį sudaro:
</t>
    </r>
    <r>
      <rPr>
        <sz val="11"/>
        <color rgb="FF000000"/>
        <rFont val="Times New Roman"/>
        <family val="1"/>
        <charset val="186"/>
      </rPr>
      <t xml:space="preserve">1. Bipoliarinis intrakardinis elektrodas F5;
2. Punkcinė adata ne trumpesnė 6,35 cm 18 G;
3. Metalinis pravedėjas su J formos galu;
4. Metaline spirale armuotas introdiuseris 6 F su hemostatiniu vožtuvu;
5. Švirkštas Raulerson tipo arba analogiškas 5 ml;
6. Dilatatorius;
7. Ne trumpesnis 80cm. apvalkalas stimuliaciniam laidui su fiksavimo jungtimi prie introdiuserio;
8. Medžiaga operaciniam laukui uždengti;
9. Pleistras su fiksatoriumi stimuliaciniam laidui;
</t>
    </r>
    <r>
      <rPr>
        <b/>
        <sz val="11"/>
        <color rgb="FF000000"/>
        <rFont val="Times New Roman"/>
        <family val="1"/>
        <charset val="186"/>
      </rPr>
      <t xml:space="preserve">Rinkinys turi:
</t>
    </r>
    <r>
      <rPr>
        <sz val="11"/>
        <color rgb="FF000000"/>
        <rFont val="Times New Roman"/>
        <family val="1"/>
        <charset val="186"/>
      </rPr>
      <t>1. Atitikti sterilumo, hermetiškumo, netoksiškumo, nepirogeniškumo reikalavimus;
2. Būti paženklintas CE ženklu.</t>
    </r>
  </si>
  <si>
    <t>Polifilamentinė sintetinė,
 vidutinės rezorbcijos siuvimo medžiaga. Pinta;  Vidutinės rezorbcijos; Siuvimo medžiagą sudaro poliglikolio rūgštis. 1, 1/2, 75mm, apvali, sustiprinta, 75cm.
Žr. "4 Katalogai.pdf", 1, 2 psl.</t>
  </si>
  <si>
    <t>Ilgai besirezorbuojantys chirurginiai siūlai. Ilgai besirezorbuojantis; Monofilamentinis; Sintetinis polidioksanonas;
Kilpa. 0,1/2,50mm, apvali, sustiprinta,150.
Žr. "4 Katalogai.pdf", 3-5 psl.</t>
  </si>
  <si>
    <t>Ilgai besirezorbuojantys chirurginiai siūlai. Ilgai besirezorbuojantis; Monofilamentinis; Sintetinis polidioksanonas;
Kilpa. 1,1/2,65,apvali,150
.Žr. "4 Katalogai.pdf", 3-5 psl.</t>
  </si>
  <si>
    <t>Ilgai besirezorbuojantys chirurginiai siūlai. Ilgai besirezorbuojantis; Monofilamentinis; Sintetinis polidioksanonas;
Kilpa. 1,1/2,50,apvali,150.
Žr. "4 Katalogai.pdf", 3-5 psl.</t>
  </si>
  <si>
    <t>Ilgai besirezorbuojantys chirurginiai siūlai. Ilgai besirezorbuojantis; Monofilamentinis; Sintetinis polidioksanonas; 2/0,1/2,26,apvali,75.
Žr. "4 Katalogai.pdf", 3, 4, 6 psl.</t>
  </si>
  <si>
    <t>Ilgai besirezorbuojantys chirurginiai siūlai. Ilgai besirezorbuojantis; Monofilamentinis; Sintetinis polidioksanonas; 3/0,1/2,26,apvali,75.
Žr. "4 Katalogai.pdf", 3, 4, 6 psl.</t>
  </si>
  <si>
    <t>Ilgai besirezorbuojantys chirurginiai siūlai. Ilgai besirezorbuojantis; Monofilamentinis; Sintetinis polidioksanonas; 4/0,1/2,20,apvali,75.
Žr. "4 Katalogai.pdf", 7, 8 psl.</t>
  </si>
  <si>
    <t>Ilgai besirezorbuojantys chirurginiai siūlai. Ilgai besirezorbuojantis; Monofilamentinis; Sintetinis polidioksanonas; 0,1/2,30,apvali,75.
Žr. "4 Katalogai.pdf", 3, 4, 6 psl.</t>
  </si>
  <si>
    <t>Ilgai besirezorbuojantys chirurginiai siūlai. Ilgai besirezorbuojantis; Monofilamentinis; Sintetinis polidioksanonas; 3/0,2x1/2,26,apvali,90.
Žr. "4 Katalogai.pdf", 7, 8 psl.</t>
  </si>
  <si>
    <t>Ilgai besirezorbuojantys chirurginiai siūlai. Ilgai besirezorbuojantis; Monofilamentinis; Sintetinis polidioksanonas; 4/0,2x12,26,apvali,90.
Žr. "4 Katalogai.pdf", 7, 8 psl.</t>
  </si>
  <si>
    <t>Nesirezorbuojanti siuvimo medžiaga. Monofilamentinis poliamido pluoštas. 2/0,3/8,39,pjaunama,75.
Žr. "4 Katalogai.pdf", 9 psl.</t>
  </si>
  <si>
    <t>Nesirezorbuojanti siuvimo medžiaga. Monofilamentinis poliamido pluoštas. 2/0,3/8,30,pjaunama,75.
Žr. "4 Katalogai.pdf", 10 psl.</t>
  </si>
  <si>
    <t>Nesirezorbuojanti siuvimo medžiaga. Monofilamentinis poliamido pluoštas. 3/0, 3/8, pjaunama, 19,pjaunama,75.
Žr. "4 Katalogai.pdf", 10 psl.</t>
  </si>
  <si>
    <t>Nesirezorbuojanti siuvimo medžiaga. Monofilamentinis poliamido pluoštas. 4/0,3/8,20, pjaunama,75.
Žr. "4 Katalogai.pdf", 10 psl.</t>
  </si>
  <si>
    <t>Nesirezorbuojanti siuvimo medžiaga. Monofilamentinis poliamido pluoštas. 5/0,3/8,19,pjaunama,75.
Žr. "4 Katalogai.pdf", 11-13 psl.</t>
  </si>
  <si>
    <t>Nesirezorbuojanti siuvimo medžiaga. Polifilamentinis poliesteris su polibutilato arba silikono apvalkalu. 1,1/2,36,apvali,75.
Žr. "4 Katalogai.pdf", 14, 15, 17 psl.</t>
  </si>
  <si>
    <t>Nesirezorbuojanti siuvimo medžiaga. Polifilamentinis poliesteris su polibutilato arba silikono apvalkalu. 2,1/2,40,apvali,75.
Žr. "4 Katalogai.pdf", 14, 15, 17 psl.</t>
  </si>
  <si>
    <t>Nesirezorbuojanti siuvimo medžiaga. Polifilamentinis poliesteris su polibutilato arba silikono apvalkalu. 2/0,1/2,26,apvali,75.
Žr. "4 Katalogai.pdf", 14, 15, 17 psl.</t>
  </si>
  <si>
    <t>Nesirezorbuojanti siuvimo medžiaga. Polifilamentinis poliesteris su polibutilato arba silikono apvalkalu. 3/0,1/2,26,apvali,75.
Žr. "4 Katalogai.pdf", 14, 15, 17 psl.</t>
  </si>
  <si>
    <t>Nesirezorbuojanti siuvimo medžiaga. Polifilamentinis poliesteris su polibutilato arba silikono apvalkalu. 2,75.
Žr. "4 Katalogai.pdf", 18, 19 psl.</t>
  </si>
  <si>
    <t>Nesirezorbuojanti siuvimo medžiaga. Polifilamentinis poliesteris su polibutilato arba silikono apvalkalu. 2/0,75.
Žr. "4 Katalogai.pdf", 20, 21 psl.</t>
  </si>
  <si>
    <t>Nesirezorbuojanti siuvimo medžiaga. Polifilamentinis poliesteris su polibutilato arba silikono apvalkalu.  3/0,75.
Žr. "4 Katalogai.pdf", 14-16 psl.</t>
  </si>
  <si>
    <t>Nesirezorbuojanti siuvimo medžiaga. Polifilamentinis poliesteris su polibutilato arba silikono apvalkalu.  4/0,1/2,16,apvali, 75.
Žr. "4 Katalogai.pdf", 14, 15, 17 psl.</t>
  </si>
  <si>
    <t>Nesirezorbuojanti siuvimo medžiaga. Polifilamentinis poliesteris su polibutilato arba silikono apvalkalu.  3/0,1/2,16,apvali, 75.
Žr. "4 Katalogai.pdf", 14, 15, 17 psl.</t>
  </si>
  <si>
    <t>Nesirezorbuojanti siuvimo medžiaga. Polifilamentinis poliesteris su polibutilato arba silikono apvalkalu.  5/0,1/2,16,apvali,75.
Žr. "4 Katalogai.pdf", 14, 15, 17 psl.</t>
  </si>
  <si>
    <t>Nesirezorbuojanti siuvimo medžiaga. Polifilamentinis poliesteris su polibutilato arba silikono apvalkalu. 0,1/2,36,apvali, 75.
Žr. "4 Katalogai.pdf", 14, 15, 17 psl.</t>
  </si>
  <si>
    <t>Nesirezorbuojanti siuvimo medžiaga. Polifilamentinis poliesteris su polibutilato arba silikono apvalkalu. 2,1/2,48,pjaunama,75.
Žr. "4 Katalogai.pdf", 22, 23 psl.</t>
  </si>
  <si>
    <t>Polipropileno tinkleliai. Sterilus implantas; Tinklelio svoris nuo 50 g/m2. Tinklelio porų dydis: 1x1.25.  11 x 6.
Žr. "4 Katalogai.pdf", 35, 36 psl.</t>
  </si>
  <si>
    <t>Polipropileno tinkleliai. Sterilus implantas; Tinklelio svoris nuo 50 g/m2. Tinklelio porų dydis: 1x1.25.  15 x 10.
Žr. "4 Katalogai.pdf", 35, 36 psl.</t>
  </si>
  <si>
    <t>Polipropileno tinkleliai. Sterilus implantas; Tinklelio svoris nuo 50 g/m2. Tinklelio porų dydis: 1x1.25. 30 x 30.
Žr. "4 Katalogai.pdf", 35, 36 psl.</t>
  </si>
  <si>
    <t>Polipropileno tinkleliai. Sterilus implantas; Tinklelio svoris nuo 50 g/m2. Tinklelio porų dydis: 1x1.25.  30 x 15.
Žr. "4 Katalogai.pdf", 35, 36 psl.</t>
  </si>
  <si>
    <t>Sterili, rezorbuojama, su plastmasiniu pravedėju; sudaro: glikolidas - 90%, laktidas - 10%.
Žr. "4 Katalogai.pdf", 47, 48 psl.</t>
  </si>
  <si>
    <t>.Sterili. Nesirezorbuojama. Kilpa. Iš poliamido. 70 cm.
Žr. "4 Katalogai.pdf", 49, 50 psl.</t>
  </si>
  <si>
    <t>Pediatrinė kaulinė adata skysčių infuzijai 18Ga, 
Ilgis 3cm, paženklinta CE.
Žr. "4 Katalogai.pdf", 64 psl.</t>
  </si>
  <si>
    <t>Rinkinį sudaro: 
1. Bipoliarinis intrakardinis elektrodas F5
2. Punkcinė adata 6.35 cm, 18G;
3. Metalinis pravedėjas su J formos galu;
4. Metaline spirale armuotas introdiuseris 6F su hemostatiniu vožtuvu;
5. Raulersono tipo švirkštas, 5 ml;
6. Dilatorius;
7. Apvalkalas stimuliaciniams laidui;
8. Medžiaga operaciniam laukui uždengti;
9. Pleistras su fiksatoriumi stimuliaciniam laidui;
Rinkinys atitinka sterilumo, hermetiškumo, netoksiškumo, nepirogeniškumo reikalavimus ir yra paženklintas CE ženklu. 
Žr. "4 Katalogai.pdf", 69-71 psl.</t>
  </si>
  <si>
    <t>1. Sterilios;
2. Skirtos automatinei biopsijai;
3. Tinka Pajunk Deltacut daugkartinio naudojimo šaudyklei;
4. Ilgis: 20 cm;
5. Atitinka sterilumo, hermetiškumo, netoksiškumo, nepirogeniškumo reikalavimams;
6. Paženklinta CE ženklu.
Žr. "4 Katalogai.pdf", 72, 73 psl.</t>
  </si>
  <si>
    <t>1. Sterilios;
2. Skirtos automatinei biopsijai;
3. Tinka Pajunk Deltacut daugkartinio naudojimo šaudyklei;
4. Ilgis: 10cm;
5. Atitinka sterilumo, hermetiškumo, netoksiškumo, nepirogeniškumo reikalavimus;
6. Paženklinta CE ženklu.
Žr. "4 Katalogai.pdf", 72, 73 psl.</t>
  </si>
  <si>
    <t>1. Pagaminta iš 100 proc. medvilnės, balinta.
2. Plotis 90m.
3. Siūlo storis 32S, audimo tankumas S26 x 18 (siūlų skaičius 17 cm kv.);
rulonas su etikete su marlės parametrais. 1 rul - 1000m.
Žr. "4 Katalogai.pdf", 75, 76 psl.</t>
  </si>
  <si>
    <t>100% Medvilnė, hidroskopiška, supakuota po 0,1 arba 0,25 kg.
Žr. "4 Katalogai.pdf", 77, 78 psl.</t>
  </si>
  <si>
    <t>1. Dydis: 1,9 cm x 3,8 cm;
2. Injekcijos vietai užklijuoti;
3. Minkštos, elastingos neaustinės medžiagos;
4. Pralaidus orui ir vandens garams;
5. Gerai limpa, su pagalvėle žaizdai;
6. Hipoalergiškas, tinka pacientams su labai jautria oda;
7. Neprisiklijuojantis prie žaizdos;
8. Sterilus;
9. Paženklinta CE ženklu.
Žr. "4 Katalogai.pdf", 84, 85 psl.</t>
  </si>
  <si>
    <t>1. Dydis: 5 cm x 10 m;
2. Poliesteriniu pagrindu;
3. Paženklinta CE ženklu.
Žr. "4 Katalogai.pdf", 86, 87 psl.</t>
  </si>
  <si>
    <t>1. Tinklelis iš 100 % medivilnės;
2. Nelimpantis prie žaizdos, praleidžia žaizdų eksudatą;
3. Impregnuotas parafinu;
4. Sterilus;
5. Paženklinta CE ženklu;
6. Tvarsčių dydžiai: 10x10cm, 10x20cm, 10x30cm.
Žr. "4 Katalogai.pdf", 90-93 psl.</t>
  </si>
  <si>
    <t>Dydis 70x50x10; kvadartiniai; standartiniai; želatininiai su hemostatiniu efektu; paženklinta CE ženklu.
Žr. "4 Katalogai.pdf", 94-97 psl.</t>
  </si>
  <si>
    <t>Dydis 80x30; analiniai; želatininiai su hemostatiniu efektu; paženklinta CE ženklu.
Žr. "4 Katalogai.pdf", 98 psl.</t>
  </si>
  <si>
    <t>1. Įpakuoti atskirai po 25 m ;
2. Baltas, elastingas į abi puses;
3. Paženklinta CE ženklu.
ištemptas 32 cm apimties.
Žr. "4 Katalogai.pdf", 103, 104 psl.</t>
  </si>
  <si>
    <t>1. Įpakuoti atskirai po 25 m ;
2. Baltas, elastingas į abi puses;
3. Paženklinta CE ženklu.
ištemptas 46 cm apimties.
Žr. "4 Katalogai.pdf", 103, 104 psl.</t>
  </si>
  <si>
    <t>1. Įpakuoti atskirai po 25 m ;
2. Baltas, elastingas į abi puses;
3. Paženklinta CE ženklu.
70 cm apimties.
Žr. "4 Katalogai.pdf", 103, 104 psl.</t>
  </si>
  <si>
    <t>1. Įpakuoti atskirai po 25 m ;
2. Baltas, elastingas į abi puses;
3. Paženklinta CE ženklu. 85 cm apimties.
Žr. "4 Katalogai.pdf", 103, 104 psl.</t>
  </si>
  <si>
    <t>1. Įpakuoti atskirai po 25 m ;
2. Baltas, elastingas į abi puses;
3. Paženklinta CE ženklu.
ištemptas 125 cm apimties.
Žr. "4 Katalogai.pdf", 103, 104 psl.</t>
  </si>
  <si>
    <t xml:space="preserve">Pirštinės polietileninės, vidutinio dydžio (M)
1.Nesterilios; 
2. Sertifikatas MDR2017/745.
Žr. "4 Katalogai.pdf", 105, 106 psl.
</t>
  </si>
  <si>
    <t>Pirštinės polietileninės, didelės (L)
1.Nesterilios; 
2. Sertifikatas MDR2017/745.
Žr. "4 Katalogai.pdf", 103, 104 psl.</t>
  </si>
  <si>
    <t>1. Guminė;
2. Rulonuose;
3. Plotis 75 cm.
Žr. "4 Katalogai.pdf", 110, 111 psl.</t>
  </si>
  <si>
    <t>1. Dydis: 5 x 5 cm;
2. Iš marlės 17 siūlų /cm²;
3. 8 sluoksnių;
5. Paženklinta CE ženklu.
Žr. "4 Katalogai.pdf", 121-122 psl.</t>
  </si>
  <si>
    <t>1. Plotis: 1 cm;
2. Ilgis: 40 cm;
3. Sterilūs;
4. Naudojami kraujavimo stabdymui žaizdų ertmėse;
5. Turi du austinius kraštus;
6. Individualiai supakuoti;
7. Paženklinti CE ženklu.
Žr. "4 Katalogai.pdf", 123 psl.</t>
  </si>
  <si>
    <t>1. Plotis: 2 cm;
2. Ilgis: 40 cm ;
3. Sterilūs;
4. Naudojami kraujavimo stabdymui žaizdų ertmėse;
5. Turi du austinius kraštus;
6. Individualiai supakuoti;
7. Paženklinti CE ženklu.
Žr. "4 Katalogai.pdf", 123 psl.</t>
  </si>
  <si>
    <t>1. Ilgis:  15 cm;
2. Supakuoti po 2;
3. Vatos dalies skersmuo 10-11 mm, galvutės ilgis 25 mm.
4. Paženklinta CE ženklu.
Žr. "4 Katalogai.pdf", 124 psl.</t>
  </si>
  <si>
    <t>1. Nitinoline šerdimi, platininis antgalis geresnei vizualizacijai;
2. Hidrofilinis padengimas 0,035” x 145 m;
3. Tiesiu lanksčiu galu 3 cm ilgio;
4. Vienkartinė, sterili;
5. Pateikti tai patvirtinantys dokumentai;
6. Paženklinta CE ženklu.
Žr. "4 Katalogai.pdf", 127 psl.</t>
  </si>
  <si>
    <t>1. Lipnus, iš neaustinės didelio poringumo medžiagos;
2. Su maišeliu kateterio galui. Maišelio matmenys 17 cm x 7 cm;
3. Paženklinta CE ženklu.
Žr. "4 Katalogai.pdf", 128-130 psl.</t>
  </si>
  <si>
    <t>1. Sterilios, vienkartinės odos biopsijos adatos 
(biopsy punch);
2. Vientisas, nerūdijantis plienas, skustuvo aštrumo ašmenys;
3. Dydis aiškiai nurodytas ant kiekvieno žymeklio;
4. Skersmuo: 3 mm;
5. Ašmenų ilgis: 7 mm;
6. Kiekviena atskirai įpakuota permatomame pakete.
Žr. "4 Katalogai.pdf", 148-152 psl.</t>
  </si>
  <si>
    <t>1. Vienpusiai tamponai kraujavimui iš nosies stabdyti;
2. Išmatavimai: 10 cm 
3. Tamponas pagamintas iš polivinilo. 
4. Pakuotėje 1 vnt.
Žr. "4 Katalogai.pdf", 153, 154 psl.</t>
  </si>
  <si>
    <t xml:space="preserve">1.Nesterilios;                                                                                                                                                                     2. Įpakuota po 1 vnt.;                                                                                                                                                            3. 20 cm ilgio.      
Žr. "4 Katalogai.pdf", 172 psl.                                                                                                                       </t>
  </si>
  <si>
    <t xml:space="preserve">Chiba tipo biopsinės adatos dydis 18 G x 20 cm;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
Žr. "4 Katalogai.pdf", 173 psl.    </t>
  </si>
  <si>
    <t xml:space="preserve">Chiba tipo biopsinės adatos dydis 20 G x 22 cm ;
Su vidiniu stiletu;
Galimybė paimti aspiratą citologiniam arba mėginius histologiniam įvertinimui;
Ant adatos išorinės kaniulės yra skaičiais išdėstytos centimetrinės žymos gylio nustatymui;
Išorinės kaniulės galiukas echogeninis;
Adatos turi reguliuojamą adatos atramą (kojytes), kuri leidžia apriboti pasislinkimą į priekį;
Stebulės spalvinis kodavimas pagal adatų dydį.
Žr. "4 Katalogai.pdf", 174-179 psl.    </t>
  </si>
  <si>
    <t xml:space="preserve">Pirštinės Nr. 6.5
1. Sterilios, natūralaus latekso, be pudros;
2. Dvigubos. Pirminės ir antrinės skirtingų spalvų;
3. Specialiai padengtos lygiaverte danga, anatominės konfigūracijos;
4. Ilgis - 28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</si>
  <si>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7
1. Sterilios, natūralaus latekso, be pudros;
2. Dvigubos. Pirminės ir antrinės skirtingų spalvų;
3. Specialiai padengtos lygiaverte danga, anatominės konfigūracijos;
4. Ilgis - 28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</si>
  <si>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7.5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</si>
  <si>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8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</si>
  <si>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8.5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</si>
  <si>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 xml:space="preserve">Pirštinės Nr. 9
1. Sterilios, natūralaus latekso, be pudros;
2. Dvigubos. Pirminės ir antrinės skirtingų spalvų;
3. Specialiai padengtos lygiaverte danga, anatominės konfigūracijos;
4. Ilgis - 28,5 cm
5. AQL 0,65;
6. Pakuotė: 2 poros pirštinių yra medicininės kokybės popieriaus įvynioklyje, kuris hermetiškai uždarytas steriliame maišelyje; 
7. Vienos pirštinės storis ties pirštais 0,19mm; ties delnu 0,17mm; 
8. Sertifikatas MDR2017/745.
Žr. "4 Katalogai.pdf", 180 psl. </t>
  </si>
  <si>
    <t>Spinalinės adatos vaikams. 22G, 40mm. Paženklinta CE, atitinka sterilumo, hermetiškumo, netoksiškumo, nepirogeniškumo reikalavimus.
Žr. "4 Katalogai.pdf", 57, 58 psl., 
"5 KONFIDENCIALU_Katalogai.pdf", 1 psl.</t>
  </si>
  <si>
    <r>
      <t xml:space="preserve">Gamintojas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</si>
  <si>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</si>
  <si>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1"/>
        <color rgb="FF000000"/>
        <rFont val="Times New Roman"/>
        <family val="1"/>
        <charset val="186"/>
      </rPr>
      <t>(užpildo tiekėjas)</t>
    </r>
  </si>
  <si>
    <r>
      <t>1. Kabliukas gemalinei pūslei praplėšti;
2. Sterilus, vienkartinis;
3. 25 -30 cm. Ilgio;
4.</t>
    </r>
    <r>
      <rPr>
        <sz val="11"/>
        <color rgb="FF000000"/>
        <rFont val="Calibri"/>
        <family val="2"/>
        <charset val="186"/>
      </rPr>
      <t xml:space="preserve"> Kabliuko galas l</t>
    </r>
    <r>
      <rPr>
        <sz val="11"/>
        <color rgb="FF000000"/>
        <rFont val="Times New Roman"/>
        <family val="1"/>
        <charset val="186"/>
      </rPr>
      <t>enktas bukas su šoniniu aštriu danteliu;
5. Paženklinta CE ženklu.</t>
    </r>
  </si>
  <si>
    <t>1. Kabliukas gemalinei pūslei praplėšti;
2. Sterilus, vienkartinis;
3. 26 cm. Ilgio;
4. Kabliuko galas lenktas bukas su šoniniu aštriu danteliu;
5. Paženklinta CE ženklu.
Žr. "4 Katalogai.pdf", 133, 134 psl.</t>
  </si>
  <si>
    <t>1. Sterilūs;
2. Paženklinti CE ženklu.
Žr. "4 Katalogai.pdf", 160, 161 psl.</t>
  </si>
  <si>
    <t>Priedas Nr.1 prie 2024-12-13 sutarties Nr. S1- 412/24</t>
  </si>
  <si>
    <t>UAB SKIRGESA</t>
  </si>
  <si>
    <t>Pirkėjas</t>
  </si>
  <si>
    <t>Direktorė Aušra Bilotienė Motiejūnienė</t>
  </si>
  <si>
    <t xml:space="preserve">Tiekėjas </t>
  </si>
  <si>
    <t>Direktorius Skirmantas Akelis</t>
  </si>
  <si>
    <t>A.V.</t>
  </si>
  <si>
    <t>114.</t>
  </si>
  <si>
    <t>Ypač mažos (XS)</t>
  </si>
  <si>
    <t>1. Iš nitrilo;
2. Be pudros;
3. Tvirtos;
4. Minkštos;
5. Paženklintos CE ženklu.                                                                                                                                                             6. Sertifikatas MDR2017/745 arba lygiavertis.</t>
  </si>
  <si>
    <t>Zhonghong Pulin Medical Products Co.,Ltd</t>
  </si>
  <si>
    <t>Nitrile Disposable Gloves</t>
  </si>
  <si>
    <t>1. Iš nitrilo;
2. Be pudros;
3. Tvirtos;
4. Minkštos;
5. Paženklintos CE ženklu. 
6. Sertifikatas MDR2017/745.
Žr. "4 Katalogai.pdf", 162 psl.</t>
  </si>
  <si>
    <t>Bendra suma: 156609,21 eur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</si>
</sst>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\-dd"/>
    <numFmt numFmtId="166" formatCode="0.00;[Red]0.00"/>
  </numFmts>
  <fonts count="13" x14ac:knownFonts="1">
    <font>
      <sz val="11"/>
      <color rgb="FF000000"/>
      <name val="Aptos Narrow"/>
      <scheme val="minor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Aptos Narrow"/>
      <family val="2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color rgb="FF000000"/>
      <name val="Times New Roman"/>
      <family val="1"/>
      <charset val="186"/>
    </font>
    <font>
      <sz val="11"/>
      <name val="Aptos Narrow"/>
      <family val="2"/>
    </font>
    <font>
      <sz val="11"/>
      <color rgb="FF000000"/>
      <name val="Calibri"/>
      <family val="2"/>
      <charset val="186"/>
    </font>
    <font>
      <sz val="11"/>
      <color rgb="FF000000"/>
      <name val="Aptos Narrow"/>
      <family val="2"/>
      <scheme val="minor"/>
    </font>
    <font>
      <b/>
      <sz val="16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6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9" fillId="0" borderId="4"/>
    <xf numFmtId="9" fontId="3" fillId="0" borderId="4" applyFont="0" applyFill="0" applyBorder="0" applyAlignment="0" applyProtection="0"/>
    <xf numFmtId="0" fontId="9" fillId="0" borderId="4"/>
  </cellStyleXfs>
  <cellXfs count="252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49" fontId="2" fillId="4" borderId="6" xfId="0" applyNumberFormat="1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1" fontId="1" fillId="4" borderId="6" xfId="1" applyNumberFormat="1" applyFont="1" applyFill="1" applyBorder="1" applyAlignment="1">
      <alignment horizontal="center" vertical="top" wrapText="1"/>
    </xf>
    <xf numFmtId="4" fontId="2" fillId="4" borderId="6" xfId="0" applyNumberFormat="1" applyFont="1" applyFill="1" applyBorder="1" applyAlignment="1">
      <alignment horizontal="center" vertical="top" wrapText="1"/>
    </xf>
    <xf numFmtId="4" fontId="2" fillId="5" borderId="6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6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165" fontId="2" fillId="5" borderId="6" xfId="0" applyNumberFormat="1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vertical="top" wrapText="1"/>
    </xf>
    <xf numFmtId="0" fontId="2" fillId="5" borderId="6" xfId="0" applyFont="1" applyFill="1" applyBorder="1" applyAlignment="1">
      <alignment horizontal="center" vertical="top" wrapText="1"/>
    </xf>
    <xf numFmtId="3" fontId="2" fillId="4" borderId="6" xfId="0" applyNumberFormat="1" applyFont="1" applyFill="1" applyBorder="1" applyAlignment="1">
      <alignment horizontal="center" vertical="top" wrapText="1"/>
    </xf>
    <xf numFmtId="164" fontId="1" fillId="5" borderId="6" xfId="0" applyNumberFormat="1" applyFont="1" applyFill="1" applyBorder="1" applyAlignment="1" applyProtection="1">
      <alignment horizontal="center" vertical="top"/>
      <protection locked="0"/>
    </xf>
    <xf numFmtId="3" fontId="1" fillId="5" borderId="6" xfId="0" applyNumberFormat="1" applyFont="1" applyFill="1" applyBorder="1" applyAlignment="1" applyProtection="1">
      <alignment horizontal="center" vertical="top"/>
      <protection locked="0"/>
    </xf>
    <xf numFmtId="4" fontId="2" fillId="5" borderId="6" xfId="0" applyNumberFormat="1" applyFont="1" applyFill="1" applyBorder="1" applyAlignment="1">
      <alignment horizontal="center" vertical="top"/>
    </xf>
    <xf numFmtId="0" fontId="1" fillId="5" borderId="6" xfId="0" applyFont="1" applyFill="1" applyBorder="1" applyAlignment="1">
      <alignment horizontal="left" vertical="top" wrapText="1"/>
    </xf>
    <xf numFmtId="0" fontId="1" fillId="5" borderId="6" xfId="0" applyFont="1" applyFill="1" applyBorder="1" applyAlignment="1" applyProtection="1">
      <alignment horizontal="center" vertical="top"/>
      <protection locked="0"/>
    </xf>
    <xf numFmtId="0" fontId="1" fillId="4" borderId="11" xfId="0" applyFont="1" applyFill="1" applyBorder="1" applyAlignment="1" applyProtection="1">
      <alignment horizontal="center" vertical="top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2" fillId="4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vertical="top" wrapText="1"/>
    </xf>
    <xf numFmtId="164" fontId="1" fillId="4" borderId="6" xfId="0" applyNumberFormat="1" applyFont="1" applyFill="1" applyBorder="1" applyAlignment="1">
      <alignment horizontal="center" vertical="top"/>
    </xf>
    <xf numFmtId="4" fontId="1" fillId="4" borderId="6" xfId="0" applyNumberFormat="1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/>
    </xf>
    <xf numFmtId="165" fontId="1" fillId="5" borderId="6" xfId="0" applyNumberFormat="1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vertical="top"/>
    </xf>
    <xf numFmtId="0" fontId="1" fillId="4" borderId="6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166" fontId="1" fillId="4" borderId="6" xfId="0" applyNumberFormat="1" applyFont="1" applyFill="1" applyBorder="1" applyAlignment="1">
      <alignment horizontal="left" vertical="top" wrapText="1"/>
    </xf>
    <xf numFmtId="3" fontId="2" fillId="5" borderId="6" xfId="0" applyNumberFormat="1" applyFont="1" applyFill="1" applyBorder="1" applyAlignment="1">
      <alignment horizontal="center" vertical="top" wrapText="1"/>
    </xf>
    <xf numFmtId="164" fontId="1" fillId="4" borderId="6" xfId="0" applyNumberFormat="1" applyFont="1" applyFill="1" applyBorder="1" applyAlignment="1" applyProtection="1">
      <alignment horizontal="center" vertical="top"/>
      <protection locked="0"/>
    </xf>
    <xf numFmtId="3" fontId="1" fillId="4" borderId="6" xfId="0" applyNumberFormat="1" applyFont="1" applyFill="1" applyBorder="1" applyAlignment="1" applyProtection="1">
      <alignment horizontal="center" vertical="top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/>
      <protection locked="0"/>
    </xf>
    <xf numFmtId="4" fontId="2" fillId="4" borderId="6" xfId="0" applyNumberFormat="1" applyFont="1" applyFill="1" applyBorder="1" applyAlignment="1">
      <alignment horizontal="center" vertical="top"/>
    </xf>
    <xf numFmtId="165" fontId="2" fillId="4" borderId="6" xfId="0" applyNumberFormat="1" applyFont="1" applyFill="1" applyBorder="1" applyAlignment="1">
      <alignment horizontal="left" vertical="top" wrapText="1"/>
    </xf>
    <xf numFmtId="49" fontId="1" fillId="5" borderId="6" xfId="0" applyNumberFormat="1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vertical="top" wrapText="1"/>
    </xf>
    <xf numFmtId="4" fontId="1" fillId="5" borderId="6" xfId="0" applyNumberFormat="1" applyFont="1" applyFill="1" applyBorder="1" applyAlignment="1">
      <alignment horizontal="center" vertical="top"/>
    </xf>
    <xf numFmtId="49" fontId="1" fillId="4" borderId="6" xfId="0" applyNumberFormat="1" applyFont="1" applyFill="1" applyBorder="1" applyAlignment="1">
      <alignment horizontal="left" vertical="top" wrapText="1"/>
    </xf>
    <xf numFmtId="165" fontId="1" fillId="4" borderId="6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vertical="top"/>
    </xf>
    <xf numFmtId="0" fontId="1" fillId="4" borderId="24" xfId="0" applyFont="1" applyFill="1" applyBorder="1" applyAlignment="1" applyProtection="1">
      <alignment horizontal="center" vertical="top"/>
      <protection locked="0"/>
    </xf>
    <xf numFmtId="0" fontId="1" fillId="5" borderId="11" xfId="0" applyFont="1" applyFill="1" applyBorder="1" applyAlignment="1" applyProtection="1">
      <alignment horizontal="center" vertical="top" wrapText="1"/>
      <protection locked="0"/>
    </xf>
    <xf numFmtId="0" fontId="1" fillId="5" borderId="11" xfId="0" applyFont="1" applyFill="1" applyBorder="1" applyAlignment="1" applyProtection="1">
      <alignment horizontal="center" vertical="top"/>
      <protection locked="0"/>
    </xf>
    <xf numFmtId="0" fontId="1" fillId="5" borderId="6" xfId="0" applyFont="1" applyFill="1" applyBorder="1" applyAlignment="1" applyProtection="1">
      <alignment horizontal="left" vertical="top" wrapText="1"/>
      <protection locked="0"/>
    </xf>
    <xf numFmtId="0" fontId="2" fillId="4" borderId="13" xfId="0" applyFont="1" applyFill="1" applyBorder="1" applyAlignment="1">
      <alignment horizontal="center" vertical="top" wrapText="1"/>
    </xf>
    <xf numFmtId="3" fontId="2" fillId="4" borderId="13" xfId="0" applyNumberFormat="1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/>
    </xf>
    <xf numFmtId="164" fontId="2" fillId="4" borderId="13" xfId="0" applyNumberFormat="1" applyFont="1" applyFill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3" fontId="1" fillId="5" borderId="6" xfId="0" applyNumberFormat="1" applyFont="1" applyFill="1" applyBorder="1" applyAlignment="1" applyProtection="1">
      <alignment horizontal="center" vertical="top" wrapText="1"/>
      <protection locked="0"/>
    </xf>
    <xf numFmtId="4" fontId="1" fillId="5" borderId="6" xfId="0" applyNumberFormat="1" applyFont="1" applyFill="1" applyBorder="1" applyAlignment="1">
      <alignment horizontal="center" vertical="top" wrapText="1"/>
    </xf>
    <xf numFmtId="4" fontId="1" fillId="5" borderId="11" xfId="0" applyNumberFormat="1" applyFont="1" applyFill="1" applyBorder="1" applyAlignment="1">
      <alignment horizontal="center" vertical="top" wrapText="1"/>
    </xf>
    <xf numFmtId="0" fontId="1" fillId="5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horizontal="center" vertical="top"/>
      <protection locked="0"/>
    </xf>
    <xf numFmtId="0" fontId="1" fillId="4" borderId="0" xfId="0" applyFont="1" applyFill="1" applyAlignment="1" applyProtection="1">
      <alignment vertical="top"/>
      <protection locked="0"/>
    </xf>
    <xf numFmtId="4" fontId="2" fillId="5" borderId="16" xfId="0" applyNumberFormat="1" applyFont="1" applyFill="1" applyBorder="1" applyAlignment="1">
      <alignment horizontal="center" vertical="top" wrapText="1"/>
    </xf>
    <xf numFmtId="164" fontId="2" fillId="4" borderId="6" xfId="0" applyNumberFormat="1" applyFont="1" applyFill="1" applyBorder="1" applyAlignment="1">
      <alignment horizontal="center" vertical="top" wrapText="1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4" fontId="1" fillId="4" borderId="6" xfId="0" applyNumberFormat="1" applyFont="1" applyFill="1" applyBorder="1" applyAlignment="1">
      <alignment horizontal="center" vertical="top" wrapText="1"/>
    </xf>
    <xf numFmtId="0" fontId="1" fillId="5" borderId="6" xfId="0" applyFont="1" applyFill="1" applyBorder="1" applyAlignment="1" applyProtection="1">
      <alignment horizontal="center" vertical="top" wrapText="1"/>
      <protection locked="0"/>
    </xf>
    <xf numFmtId="49" fontId="1" fillId="4" borderId="6" xfId="0" applyNumberFormat="1" applyFont="1" applyFill="1" applyBorder="1" applyAlignment="1">
      <alignment horizontal="center" vertical="top" wrapText="1"/>
    </xf>
    <xf numFmtId="164" fontId="2" fillId="5" borderId="6" xfId="0" applyNumberFormat="1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>
      <alignment horizontal="left" vertical="top" wrapText="1"/>
    </xf>
    <xf numFmtId="164" fontId="1" fillId="5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/>
    </xf>
    <xf numFmtId="3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5" borderId="4" xfId="0" applyFont="1" applyFill="1" applyBorder="1" applyAlignment="1">
      <alignment horizontal="left" vertical="top"/>
    </xf>
    <xf numFmtId="164" fontId="1" fillId="4" borderId="6" xfId="0" applyNumberFormat="1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1" fillId="4" borderId="34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 wrapText="1"/>
    </xf>
    <xf numFmtId="1" fontId="2" fillId="4" borderId="6" xfId="0" applyNumberFormat="1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/>
    </xf>
    <xf numFmtId="2" fontId="1" fillId="5" borderId="6" xfId="0" applyNumberFormat="1" applyFont="1" applyFill="1" applyBorder="1" applyAlignment="1">
      <alignment horizontal="center" vertical="top"/>
    </xf>
    <xf numFmtId="1" fontId="1" fillId="4" borderId="6" xfId="0" applyNumberFormat="1" applyFont="1" applyFill="1" applyBorder="1" applyAlignment="1">
      <alignment horizontal="center" vertical="top" wrapText="1"/>
    </xf>
    <xf numFmtId="2" fontId="1" fillId="4" borderId="6" xfId="0" applyNumberFormat="1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 wrapText="1"/>
    </xf>
    <xf numFmtId="0" fontId="1" fillId="4" borderId="34" xfId="0" applyFont="1" applyFill="1" applyBorder="1" applyAlignment="1">
      <alignment vertical="top" wrapText="1"/>
    </xf>
    <xf numFmtId="0" fontId="1" fillId="4" borderId="34" xfId="0" applyFont="1" applyFill="1" applyBorder="1" applyAlignment="1">
      <alignment vertical="top"/>
    </xf>
    <xf numFmtId="3" fontId="1" fillId="4" borderId="6" xfId="0" applyNumberFormat="1" applyFont="1" applyFill="1" applyBorder="1" applyAlignment="1">
      <alignment horizontal="center" vertical="top" wrapText="1"/>
    </xf>
    <xf numFmtId="49" fontId="2" fillId="4" borderId="6" xfId="0" applyNumberFormat="1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/>
    </xf>
    <xf numFmtId="0" fontId="1" fillId="4" borderId="23" xfId="0" applyFont="1" applyFill="1" applyBorder="1" applyAlignment="1">
      <alignment vertical="top"/>
    </xf>
    <xf numFmtId="164" fontId="2" fillId="5" borderId="6" xfId="0" applyNumberFormat="1" applyFont="1" applyFill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horizontal="center" vertical="top" wrapText="1"/>
    </xf>
    <xf numFmtId="49" fontId="2" fillId="5" borderId="6" xfId="0" applyNumberFormat="1" applyFont="1" applyFill="1" applyBorder="1" applyAlignment="1">
      <alignment vertical="top" wrapText="1"/>
    </xf>
    <xf numFmtId="49" fontId="1" fillId="5" borderId="6" xfId="0" applyNumberFormat="1" applyFont="1" applyFill="1" applyBorder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0" fontId="2" fillId="4" borderId="6" xfId="0" applyFont="1" applyFill="1" applyBorder="1" applyAlignment="1">
      <alignment vertical="top"/>
    </xf>
    <xf numFmtId="2" fontId="2" fillId="4" borderId="6" xfId="0" applyNumberFormat="1" applyFont="1" applyFill="1" applyBorder="1" applyAlignment="1">
      <alignment horizontal="center" vertical="top"/>
    </xf>
    <xf numFmtId="2" fontId="2" fillId="5" borderId="6" xfId="0" applyNumberFormat="1" applyFont="1" applyFill="1" applyBorder="1" applyAlignment="1">
      <alignment horizontal="center" vertical="top"/>
    </xf>
    <xf numFmtId="1" fontId="2" fillId="5" borderId="6" xfId="0" applyNumberFormat="1" applyFont="1" applyFill="1" applyBorder="1" applyAlignment="1" applyProtection="1">
      <alignment horizontal="center" vertical="top" wrapText="1"/>
      <protection locked="0"/>
    </xf>
    <xf numFmtId="2" fontId="2" fillId="5" borderId="6" xfId="0" applyNumberFormat="1" applyFont="1" applyFill="1" applyBorder="1" applyAlignment="1">
      <alignment horizontal="center" vertical="top" wrapText="1"/>
    </xf>
    <xf numFmtId="164" fontId="2" fillId="5" borderId="6" xfId="0" applyNumberFormat="1" applyFont="1" applyFill="1" applyBorder="1" applyAlignment="1" applyProtection="1">
      <alignment horizontal="center" vertical="top"/>
      <protection locked="0"/>
    </xf>
    <xf numFmtId="1" fontId="2" fillId="5" borderId="6" xfId="0" applyNumberFormat="1" applyFont="1" applyFill="1" applyBorder="1" applyAlignment="1" applyProtection="1">
      <alignment horizontal="center" vertical="top"/>
      <protection locked="0"/>
    </xf>
    <xf numFmtId="2" fontId="2" fillId="4" borderId="6" xfId="0" applyNumberFormat="1" applyFont="1" applyFill="1" applyBorder="1" applyAlignment="1">
      <alignment horizontal="center" vertical="top" wrapText="1"/>
    </xf>
    <xf numFmtId="164" fontId="2" fillId="4" borderId="6" xfId="0" applyNumberFormat="1" applyFont="1" applyFill="1" applyBorder="1" applyAlignment="1">
      <alignment horizontal="center" vertical="top"/>
    </xf>
    <xf numFmtId="1" fontId="2" fillId="4" borderId="6" xfId="0" applyNumberFormat="1" applyFont="1" applyFill="1" applyBorder="1" applyAlignment="1">
      <alignment horizontal="center" vertical="top"/>
    </xf>
    <xf numFmtId="1" fontId="2" fillId="5" borderId="6" xfId="0" applyNumberFormat="1" applyFont="1" applyFill="1" applyBorder="1" applyAlignment="1">
      <alignment horizontal="center" vertical="top" wrapText="1"/>
    </xf>
    <xf numFmtId="9" fontId="2" fillId="4" borderId="6" xfId="0" applyNumberFormat="1" applyFont="1" applyFill="1" applyBorder="1" applyAlignment="1">
      <alignment horizontal="left" vertical="top"/>
    </xf>
    <xf numFmtId="2" fontId="2" fillId="4" borderId="11" xfId="0" applyNumberFormat="1" applyFont="1" applyFill="1" applyBorder="1" applyAlignment="1">
      <alignment horizontal="center" vertical="top"/>
    </xf>
    <xf numFmtId="9" fontId="1" fillId="5" borderId="11" xfId="0" applyNumberFormat="1" applyFont="1" applyFill="1" applyBorder="1" applyAlignment="1">
      <alignment horizontal="left" vertical="top"/>
    </xf>
    <xf numFmtId="0" fontId="1" fillId="5" borderId="23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/>
    </xf>
    <xf numFmtId="0" fontId="1" fillId="5" borderId="24" xfId="0" applyFont="1" applyFill="1" applyBorder="1" applyAlignment="1">
      <alignment horizontal="left" vertical="top"/>
    </xf>
    <xf numFmtId="0" fontId="1" fillId="5" borderId="25" xfId="0" applyFont="1" applyFill="1" applyBorder="1" applyAlignment="1">
      <alignment horizontal="left" vertical="top"/>
    </xf>
    <xf numFmtId="0" fontId="1" fillId="5" borderId="26" xfId="0" applyFont="1" applyFill="1" applyBorder="1" applyAlignment="1">
      <alignment horizontal="left" vertical="top"/>
    </xf>
    <xf numFmtId="0" fontId="1" fillId="5" borderId="27" xfId="0" applyFont="1" applyFill="1" applyBorder="1" applyAlignment="1">
      <alignment horizontal="left" vertical="top"/>
    </xf>
    <xf numFmtId="0" fontId="1" fillId="5" borderId="28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2" fontId="2" fillId="4" borderId="9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/>
    </xf>
    <xf numFmtId="0" fontId="1" fillId="4" borderId="6" xfId="1" applyNumberFormat="1" applyFont="1" applyFill="1" applyBorder="1" applyAlignment="1">
      <alignment horizontal="center" vertical="top" wrapText="1"/>
    </xf>
    <xf numFmtId="0" fontId="8" fillId="4" borderId="34" xfId="0" applyFont="1" applyFill="1" applyBorder="1" applyAlignment="1">
      <alignment wrapText="1"/>
    </xf>
    <xf numFmtId="0" fontId="8" fillId="4" borderId="34" xfId="0" applyFont="1" applyFill="1" applyBorder="1"/>
    <xf numFmtId="164" fontId="2" fillId="4" borderId="6" xfId="0" applyNumberFormat="1" applyFont="1" applyFill="1" applyBorder="1" applyAlignment="1">
      <alignment horizontal="right" vertical="top" wrapText="1"/>
    </xf>
    <xf numFmtId="0" fontId="8" fillId="5" borderId="6" xfId="0" applyFont="1" applyFill="1" applyBorder="1" applyAlignment="1">
      <alignment vertical="top"/>
    </xf>
    <xf numFmtId="0" fontId="8" fillId="4" borderId="11" xfId="0" applyFont="1" applyFill="1" applyBorder="1" applyAlignment="1">
      <alignment vertical="top"/>
    </xf>
    <xf numFmtId="0" fontId="8" fillId="4" borderId="34" xfId="0" applyFont="1" applyFill="1" applyBorder="1" applyAlignment="1">
      <alignment vertical="top" wrapText="1"/>
    </xf>
    <xf numFmtId="0" fontId="8" fillId="4" borderId="34" xfId="0" applyFont="1" applyFill="1" applyBorder="1" applyAlignment="1">
      <alignment vertical="top"/>
    </xf>
    <xf numFmtId="164" fontId="1" fillId="5" borderId="6" xfId="3" applyNumberFormat="1" applyFont="1" applyFill="1" applyBorder="1" applyAlignment="1" applyProtection="1">
      <alignment horizontal="center" vertical="top"/>
      <protection locked="0"/>
    </xf>
    <xf numFmtId="0" fontId="5" fillId="4" borderId="23" xfId="0" applyFont="1" applyFill="1" applyBorder="1" applyAlignment="1">
      <alignment horizontal="left" vertical="top" wrapText="1"/>
    </xf>
    <xf numFmtId="1" fontId="1" fillId="5" borderId="6" xfId="3" applyNumberFormat="1" applyFont="1" applyFill="1" applyBorder="1" applyAlignment="1" applyProtection="1">
      <alignment horizontal="center" vertical="top"/>
      <protection locked="0"/>
    </xf>
    <xf numFmtId="0" fontId="2" fillId="4" borderId="31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2" fillId="4" borderId="26" xfId="0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left" vertical="top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>
      <alignment horizontal="center" vertical="top"/>
    </xf>
    <xf numFmtId="0" fontId="1" fillId="5" borderId="34" xfId="0" applyFont="1" applyFill="1" applyBorder="1" applyAlignment="1">
      <alignment horizontal="center" vertical="top"/>
    </xf>
    <xf numFmtId="0" fontId="1" fillId="4" borderId="34" xfId="0" applyFont="1" applyFill="1" applyBorder="1" applyAlignment="1" applyProtection="1">
      <alignment horizontal="center" vertical="top"/>
      <protection locked="0"/>
    </xf>
    <xf numFmtId="0" fontId="1" fillId="5" borderId="34" xfId="0" applyFont="1" applyFill="1" applyBorder="1" applyAlignment="1" applyProtection="1">
      <alignment horizontal="center" vertical="top"/>
      <protection locked="0"/>
    </xf>
    <xf numFmtId="0" fontId="2" fillId="4" borderId="24" xfId="0" applyFont="1" applyFill="1" applyBorder="1" applyAlignment="1">
      <alignment vertical="top" wrapText="1"/>
    </xf>
    <xf numFmtId="0" fontId="1" fillId="4" borderId="11" xfId="0" applyFont="1" applyFill="1" applyBorder="1" applyAlignment="1" applyProtection="1">
      <alignment vertical="top" wrapText="1"/>
      <protection locked="0"/>
    </xf>
    <xf numFmtId="0" fontId="1" fillId="4" borderId="15" xfId="0" applyFont="1" applyFill="1" applyBorder="1" applyAlignment="1">
      <alignment horizontal="left" vertical="top"/>
    </xf>
    <xf numFmtId="0" fontId="1" fillId="4" borderId="16" xfId="0" applyFont="1" applyFill="1" applyBorder="1" applyAlignment="1" applyProtection="1">
      <alignment horizontal="center" vertical="top"/>
      <protection locked="0"/>
    </xf>
    <xf numFmtId="0" fontId="1" fillId="4" borderId="34" xfId="0" applyFont="1" applyFill="1" applyBorder="1" applyAlignment="1">
      <alignment horizontal="left" vertical="top"/>
    </xf>
    <xf numFmtId="0" fontId="1" fillId="4" borderId="31" xfId="0" applyFont="1" applyFill="1" applyBorder="1" applyAlignment="1" applyProtection="1">
      <alignment horizontal="center" vertical="top"/>
      <protection locked="0"/>
    </xf>
    <xf numFmtId="0" fontId="1" fillId="4" borderId="33" xfId="0" applyFont="1" applyFill="1" applyBorder="1" applyAlignment="1" applyProtection="1">
      <alignment horizontal="left" vertical="top"/>
      <protection locked="0"/>
    </xf>
    <xf numFmtId="0" fontId="1" fillId="5" borderId="23" xfId="0" applyFont="1" applyFill="1" applyBorder="1" applyAlignment="1">
      <alignment vertical="top" wrapText="1"/>
    </xf>
    <xf numFmtId="49" fontId="2" fillId="5" borderId="11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vertical="top"/>
    </xf>
    <xf numFmtId="0" fontId="5" fillId="4" borderId="6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/>
    </xf>
    <xf numFmtId="0" fontId="1" fillId="4" borderId="14" xfId="0" applyFont="1" applyFill="1" applyBorder="1" applyAlignment="1">
      <alignment horizontal="left" vertical="top" wrapText="1"/>
    </xf>
    <xf numFmtId="0" fontId="5" fillId="4" borderId="22" xfId="0" applyFont="1" applyFill="1" applyBorder="1" applyAlignment="1">
      <alignment vertical="top"/>
    </xf>
    <xf numFmtId="0" fontId="5" fillId="4" borderId="18" xfId="0" applyFont="1" applyFill="1" applyBorder="1" applyAlignment="1">
      <alignment vertical="top"/>
    </xf>
    <xf numFmtId="0" fontId="5" fillId="4" borderId="19" xfId="0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5" fillId="4" borderId="20" xfId="0" applyFont="1" applyFill="1" applyBorder="1" applyAlignment="1">
      <alignment vertical="top"/>
    </xf>
    <xf numFmtId="0" fontId="5" fillId="4" borderId="17" xfId="0" applyFont="1" applyFill="1" applyBorder="1" applyAlignment="1">
      <alignment vertical="top"/>
    </xf>
    <xf numFmtId="0" fontId="5" fillId="4" borderId="5" xfId="0" applyFont="1" applyFill="1" applyBorder="1" applyAlignment="1">
      <alignment vertical="top"/>
    </xf>
    <xf numFmtId="0" fontId="5" fillId="4" borderId="2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 wrapText="1"/>
    </xf>
    <xf numFmtId="0" fontId="5" fillId="4" borderId="23" xfId="0" applyFont="1" applyFill="1" applyBorder="1" applyAlignment="1">
      <alignment vertical="top"/>
    </xf>
    <xf numFmtId="0" fontId="1" fillId="5" borderId="6" xfId="0" applyFont="1" applyFill="1" applyBorder="1" applyAlignment="1">
      <alignment horizontal="left" vertical="top" wrapText="1"/>
    </xf>
    <xf numFmtId="0" fontId="1" fillId="5" borderId="29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1" fillId="4" borderId="6" xfId="0" applyFont="1" applyFill="1" applyBorder="1" applyAlignment="1">
      <alignment horizontal="left" vertical="top" wrapText="1"/>
    </xf>
    <xf numFmtId="49" fontId="1" fillId="4" borderId="11" xfId="0" applyNumberFormat="1" applyFont="1" applyFill="1" applyBorder="1" applyAlignment="1">
      <alignment horizontal="left" vertical="top" wrapText="1"/>
    </xf>
    <xf numFmtId="0" fontId="7" fillId="4" borderId="9" xfId="0" applyFont="1" applyFill="1" applyBorder="1"/>
    <xf numFmtId="0" fontId="7" fillId="4" borderId="23" xfId="0" applyFont="1" applyFill="1" applyBorder="1"/>
    <xf numFmtId="0" fontId="1" fillId="5" borderId="6" xfId="0" applyFont="1" applyFill="1" applyBorder="1" applyAlignment="1">
      <alignment horizontal="left" vertical="top" wrapText="1" shrinkToFit="1"/>
    </xf>
    <xf numFmtId="0" fontId="5" fillId="4" borderId="9" xfId="0" applyFont="1" applyFill="1" applyBorder="1" applyAlignment="1">
      <alignment horizontal="left" vertical="top"/>
    </xf>
    <xf numFmtId="0" fontId="5" fillId="4" borderId="23" xfId="0" applyFont="1" applyFill="1" applyBorder="1" applyAlignment="1">
      <alignment horizontal="left" vertical="top"/>
    </xf>
    <xf numFmtId="0" fontId="1" fillId="5" borderId="11" xfId="0" applyFont="1" applyFill="1" applyBorder="1" applyAlignment="1">
      <alignment horizontal="left" vertical="top" wrapText="1"/>
    </xf>
    <xf numFmtId="0" fontId="1" fillId="5" borderId="31" xfId="0" applyFont="1" applyFill="1" applyBorder="1" applyAlignment="1">
      <alignment horizontal="left" vertical="top" wrapText="1"/>
    </xf>
    <xf numFmtId="0" fontId="5" fillId="4" borderId="32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2" fillId="4" borderId="8" xfId="0" applyFont="1" applyFill="1" applyBorder="1" applyAlignment="1">
      <alignment horizontal="right" vertical="top" wrapText="1"/>
    </xf>
    <xf numFmtId="0" fontId="1" fillId="5" borderId="26" xfId="0" applyFont="1" applyFill="1" applyBorder="1" applyAlignment="1">
      <alignment horizontal="left" vertical="top" wrapText="1"/>
    </xf>
    <xf numFmtId="0" fontId="1" fillId="5" borderId="30" xfId="0" applyFont="1" applyFill="1" applyBorder="1" applyAlignment="1">
      <alignment horizontal="left" vertical="top" wrapText="1"/>
    </xf>
    <xf numFmtId="0" fontId="1" fillId="5" borderId="33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right" vertical="top" wrapText="1"/>
    </xf>
    <xf numFmtId="0" fontId="1" fillId="5" borderId="8" xfId="0" applyFont="1" applyFill="1" applyBorder="1" applyAlignment="1">
      <alignment horizontal="left" vertical="top" wrapText="1"/>
    </xf>
    <xf numFmtId="0" fontId="2" fillId="5" borderId="11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" fillId="2" borderId="1" xfId="0" applyFont="1" applyFill="1" applyBorder="1" applyAlignment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1" fillId="5" borderId="7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vertical="top"/>
    </xf>
    <xf numFmtId="0" fontId="5" fillId="4" borderId="13" xfId="0" applyFont="1" applyFill="1" applyBorder="1" applyAlignment="1">
      <alignment vertical="top"/>
    </xf>
    <xf numFmtId="0" fontId="2" fillId="4" borderId="8" xfId="0" applyFont="1" applyFill="1" applyBorder="1" applyAlignment="1">
      <alignment vertical="top" wrapText="1"/>
    </xf>
    <xf numFmtId="0" fontId="2" fillId="5" borderId="8" xfId="0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right" vertical="top"/>
    </xf>
    <xf numFmtId="0" fontId="2" fillId="5" borderId="8" xfId="0" applyFont="1" applyFill="1" applyBorder="1" applyAlignment="1">
      <alignment vertical="top" wrapText="1"/>
    </xf>
    <xf numFmtId="0" fontId="2" fillId="4" borderId="8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/>
    </xf>
    <xf numFmtId="0" fontId="1" fillId="5" borderId="8" xfId="0" applyFont="1" applyFill="1" applyBorder="1" applyAlignment="1">
      <alignment vertical="top"/>
    </xf>
    <xf numFmtId="49" fontId="2" fillId="4" borderId="8" xfId="0" applyNumberFormat="1" applyFont="1" applyFill="1" applyBorder="1" applyAlignment="1">
      <alignment horizontal="right" vertical="top" wrapText="1"/>
    </xf>
    <xf numFmtId="0" fontId="1" fillId="5" borderId="14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9" fontId="2" fillId="5" borderId="11" xfId="0" applyNumberFormat="1" applyFont="1" applyFill="1" applyBorder="1" applyAlignment="1">
      <alignment horizontal="center" vertical="top"/>
    </xf>
    <xf numFmtId="9" fontId="2" fillId="5" borderId="9" xfId="0" applyNumberFormat="1" applyFont="1" applyFill="1" applyBorder="1" applyAlignment="1">
      <alignment horizontal="center" vertical="top"/>
    </xf>
    <xf numFmtId="9" fontId="2" fillId="5" borderId="23" xfId="0" applyNumberFormat="1" applyFont="1" applyFill="1" applyBorder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1" fillId="4" borderId="23" xfId="0" applyFont="1" applyFill="1" applyBorder="1" applyAlignment="1">
      <alignment vertical="top"/>
    </xf>
    <xf numFmtId="0" fontId="1" fillId="4" borderId="6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/>
    </xf>
  </cellXfs>
  <cellStyles count="5">
    <cellStyle name="Įprastas" xfId="0" builtinId="0"/>
    <cellStyle name="Normal 2" xfId="2" xr:uid="{4366CEF6-04AF-4E50-8186-97B28B1B7830}"/>
    <cellStyle name="Normal 3" xfId="4" xr:uid="{4614DCCB-0845-47B4-A19D-66D15E340022}"/>
    <cellStyle name="Percent 2" xfId="3" xr:uid="{99370C3B-5FCC-4B9B-A649-4403083C6385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4"/>
  <sheetViews>
    <sheetView tabSelected="1" view="pageBreakPreview" topLeftCell="A113" zoomScale="80" zoomScaleNormal="80" zoomScaleSheetLayoutView="80" workbookViewId="0">
      <selection activeCell="B113" sqref="B113"/>
    </sheetView>
  </sheetViews>
  <sheetFormatPr defaultColWidth="12.5703125" defaultRowHeight="15" customHeight="1" x14ac:dyDescent="0.25"/>
  <cols>
    <col min="1" max="1" width="7.5703125" style="9" customWidth="1"/>
    <col min="2" max="2" width="43.28515625" style="9" customWidth="1"/>
    <col min="3" max="3" width="8.85546875" style="5" customWidth="1"/>
    <col min="4" max="4" width="12.5703125" style="5" customWidth="1"/>
    <col min="5" max="5" width="9.85546875" style="5" customWidth="1"/>
    <col min="6" max="6" width="6.28515625" style="5" customWidth="1"/>
    <col min="7" max="8" width="11.42578125" style="5" customWidth="1"/>
    <col min="9" max="9" width="22.42578125" style="9" customWidth="1"/>
    <col min="10" max="10" width="6.42578125" style="9" customWidth="1"/>
    <col min="11" max="11" width="10.7109375" style="9" customWidth="1"/>
    <col min="12" max="12" width="23.7109375" style="9" customWidth="1"/>
    <col min="13" max="13" width="13.140625" style="5" customWidth="1"/>
    <col min="14" max="14" width="19.42578125" style="5" customWidth="1"/>
    <col min="15" max="15" width="32.42578125" style="5" customWidth="1"/>
    <col min="16" max="16" width="22.5703125" style="5" customWidth="1"/>
    <col min="17" max="17" width="45.5703125" style="13" customWidth="1"/>
    <col min="18" max="16384" width="12.5703125" style="9"/>
  </cols>
  <sheetData>
    <row r="1" spans="1:17" ht="21" customHeight="1" x14ac:dyDescent="0.25">
      <c r="B1" s="10"/>
      <c r="D1" s="11"/>
      <c r="E1" s="12"/>
      <c r="F1" s="7"/>
      <c r="G1" s="7"/>
      <c r="H1" s="7"/>
      <c r="I1" s="10"/>
      <c r="J1" s="10"/>
      <c r="K1" s="10"/>
      <c r="L1" s="10"/>
      <c r="M1" s="241" t="s">
        <v>393</v>
      </c>
      <c r="N1" s="242"/>
      <c r="O1" s="242"/>
    </row>
    <row r="2" spans="1:17" ht="25.15" customHeight="1" x14ac:dyDescent="0.25">
      <c r="A2" s="221" t="s">
        <v>0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</row>
    <row r="3" spans="1:17" ht="20.25" x14ac:dyDescent="0.25">
      <c r="E3" s="223" t="s">
        <v>394</v>
      </c>
      <c r="F3" s="222"/>
      <c r="G3" s="222"/>
      <c r="H3" s="222"/>
      <c r="I3" s="222"/>
      <c r="K3" s="14"/>
      <c r="M3" s="8"/>
      <c r="N3" s="8"/>
      <c r="O3" s="8"/>
      <c r="P3" s="8"/>
    </row>
    <row r="4" spans="1:17" x14ac:dyDescent="0.2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7" ht="18" customHeight="1" x14ac:dyDescent="0.25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6"/>
      <c r="L5" s="15"/>
      <c r="M5" s="29"/>
      <c r="N5" s="29"/>
      <c r="O5" s="16"/>
      <c r="P5" s="16"/>
    </row>
    <row r="6" spans="1:17" ht="15" customHeight="1" x14ac:dyDescent="0.25">
      <c r="A6" s="227" t="s">
        <v>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</row>
    <row r="7" spans="1:17" s="5" customFormat="1" ht="149.25" customHeight="1" x14ac:dyDescent="0.25">
      <c r="A7" s="1" t="s">
        <v>2</v>
      </c>
      <c r="B7" s="1" t="s">
        <v>3</v>
      </c>
      <c r="C7" s="1" t="s">
        <v>4</v>
      </c>
      <c r="D7" s="2" t="s">
        <v>5</v>
      </c>
      <c r="E7" s="4" t="s">
        <v>6</v>
      </c>
      <c r="F7" s="3" t="s">
        <v>7</v>
      </c>
      <c r="G7" s="3" t="s">
        <v>8</v>
      </c>
      <c r="H7" s="3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387</v>
      </c>
      <c r="P7" s="1" t="s">
        <v>388</v>
      </c>
      <c r="Q7" s="6" t="s">
        <v>389</v>
      </c>
    </row>
    <row r="8" spans="1:17" s="28" customFormat="1" ht="102.75" customHeight="1" x14ac:dyDescent="0.25">
      <c r="A8" s="30" t="s">
        <v>30</v>
      </c>
      <c r="B8" s="31" t="s">
        <v>24</v>
      </c>
      <c r="C8" s="32" t="s">
        <v>16</v>
      </c>
      <c r="D8" s="33">
        <v>480</v>
      </c>
      <c r="E8" s="34">
        <v>2.0299999999999998</v>
      </c>
      <c r="F8" s="35">
        <v>5</v>
      </c>
      <c r="G8" s="36">
        <f>D8*E8</f>
        <v>974.4</v>
      </c>
      <c r="H8" s="36">
        <f>G8+G8*F8/100</f>
        <v>1023.12</v>
      </c>
      <c r="I8" s="37" t="s">
        <v>31</v>
      </c>
      <c r="J8" s="24">
        <v>1</v>
      </c>
      <c r="K8" s="24" t="s">
        <v>17</v>
      </c>
      <c r="L8" s="24" t="s">
        <v>32</v>
      </c>
      <c r="M8" s="24" t="s">
        <v>33</v>
      </c>
      <c r="N8" s="24">
        <v>75</v>
      </c>
      <c r="O8" s="38" t="s">
        <v>274</v>
      </c>
      <c r="P8" s="39" t="s">
        <v>275</v>
      </c>
      <c r="Q8" s="40" t="s">
        <v>317</v>
      </c>
    </row>
    <row r="9" spans="1:17" s="28" customFormat="1" ht="17.25" customHeight="1" x14ac:dyDescent="0.25">
      <c r="A9" s="41" t="s">
        <v>34</v>
      </c>
      <c r="B9" s="232" t="s">
        <v>35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6"/>
      <c r="O9" s="25"/>
      <c r="P9" s="50"/>
      <c r="Q9" s="42"/>
    </row>
    <row r="10" spans="1:17" s="28" customFormat="1" ht="78.75" customHeight="1" x14ac:dyDescent="0.25">
      <c r="A10" s="51" t="s">
        <v>36</v>
      </c>
      <c r="B10" s="43" t="s">
        <v>37</v>
      </c>
      <c r="C10" s="19" t="s">
        <v>16</v>
      </c>
      <c r="D10" s="52">
        <v>504</v>
      </c>
      <c r="E10" s="53">
        <v>2.4500000000000002</v>
      </c>
      <c r="F10" s="54">
        <v>5</v>
      </c>
      <c r="G10" s="45">
        <f t="shared" ref="G10:G18" si="0">D10*E10</f>
        <v>1234.8</v>
      </c>
      <c r="H10" s="45">
        <f t="shared" ref="H10:H18" si="1">G10+G10*F10/100</f>
        <v>1296.54</v>
      </c>
      <c r="I10" s="43" t="s">
        <v>38</v>
      </c>
      <c r="J10" s="19">
        <v>0</v>
      </c>
      <c r="K10" s="19" t="s">
        <v>17</v>
      </c>
      <c r="L10" s="19" t="s">
        <v>25</v>
      </c>
      <c r="M10" s="19" t="s">
        <v>18</v>
      </c>
      <c r="N10" s="19">
        <v>150</v>
      </c>
      <c r="O10" s="55" t="s">
        <v>276</v>
      </c>
      <c r="P10" s="56">
        <v>13350950</v>
      </c>
      <c r="Q10" s="40" t="s">
        <v>318</v>
      </c>
    </row>
    <row r="11" spans="1:17" s="28" customFormat="1" ht="78.75" customHeight="1" x14ac:dyDescent="0.25">
      <c r="A11" s="51" t="s">
        <v>39</v>
      </c>
      <c r="B11" s="43" t="s">
        <v>37</v>
      </c>
      <c r="C11" s="19" t="s">
        <v>16</v>
      </c>
      <c r="D11" s="52">
        <v>324</v>
      </c>
      <c r="E11" s="53">
        <v>2.85</v>
      </c>
      <c r="F11" s="54">
        <v>5</v>
      </c>
      <c r="G11" s="45">
        <f t="shared" si="0"/>
        <v>923.4</v>
      </c>
      <c r="H11" s="45">
        <f t="shared" si="1"/>
        <v>969.57</v>
      </c>
      <c r="I11" s="27" t="s">
        <v>38</v>
      </c>
      <c r="J11" s="19">
        <v>1</v>
      </c>
      <c r="K11" s="19" t="s">
        <v>17</v>
      </c>
      <c r="L11" s="19" t="s">
        <v>40</v>
      </c>
      <c r="M11" s="19" t="s">
        <v>18</v>
      </c>
      <c r="N11" s="19">
        <v>150</v>
      </c>
      <c r="O11" s="57" t="s">
        <v>276</v>
      </c>
      <c r="P11" s="39">
        <v>13400965</v>
      </c>
      <c r="Q11" s="40" t="s">
        <v>319</v>
      </c>
    </row>
    <row r="12" spans="1:17" s="28" customFormat="1" ht="82.5" customHeight="1" x14ac:dyDescent="0.25">
      <c r="A12" s="51" t="s">
        <v>41</v>
      </c>
      <c r="B12" s="43" t="s">
        <v>37</v>
      </c>
      <c r="C12" s="19" t="s">
        <v>16</v>
      </c>
      <c r="D12" s="52">
        <v>828</v>
      </c>
      <c r="E12" s="53">
        <v>2.4500000000000002</v>
      </c>
      <c r="F12" s="54">
        <v>5</v>
      </c>
      <c r="G12" s="45">
        <f t="shared" si="0"/>
        <v>2028.6</v>
      </c>
      <c r="H12" s="45">
        <f t="shared" si="1"/>
        <v>2130.0300000000002</v>
      </c>
      <c r="I12" s="27" t="s">
        <v>38</v>
      </c>
      <c r="J12" s="19">
        <v>1</v>
      </c>
      <c r="K12" s="19" t="s">
        <v>17</v>
      </c>
      <c r="L12" s="19" t="s">
        <v>25</v>
      </c>
      <c r="M12" s="19" t="s">
        <v>18</v>
      </c>
      <c r="N12" s="19">
        <v>150</v>
      </c>
      <c r="O12" s="57" t="s">
        <v>276</v>
      </c>
      <c r="P12" s="39">
        <v>13400950</v>
      </c>
      <c r="Q12" s="40" t="s">
        <v>320</v>
      </c>
    </row>
    <row r="13" spans="1:17" s="28" customFormat="1" ht="82.5" customHeight="1" x14ac:dyDescent="0.25">
      <c r="A13" s="51" t="s">
        <v>42</v>
      </c>
      <c r="B13" s="43" t="s">
        <v>37</v>
      </c>
      <c r="C13" s="19" t="s">
        <v>16</v>
      </c>
      <c r="D13" s="52">
        <v>756</v>
      </c>
      <c r="E13" s="53">
        <v>1.21</v>
      </c>
      <c r="F13" s="54">
        <v>5</v>
      </c>
      <c r="G13" s="45">
        <f t="shared" si="0"/>
        <v>914.76</v>
      </c>
      <c r="H13" s="45">
        <f t="shared" si="1"/>
        <v>960.5</v>
      </c>
      <c r="I13" s="27" t="s">
        <v>43</v>
      </c>
      <c r="J13" s="19" t="s">
        <v>19</v>
      </c>
      <c r="K13" s="19" t="s">
        <v>17</v>
      </c>
      <c r="L13" s="19" t="s">
        <v>20</v>
      </c>
      <c r="M13" s="19" t="s">
        <v>18</v>
      </c>
      <c r="N13" s="24">
        <v>75</v>
      </c>
      <c r="O13" s="57" t="s">
        <v>277</v>
      </c>
      <c r="P13" s="39">
        <v>13300126</v>
      </c>
      <c r="Q13" s="40" t="s">
        <v>321</v>
      </c>
    </row>
    <row r="14" spans="1:17" s="28" customFormat="1" ht="85.5" customHeight="1" x14ac:dyDescent="0.25">
      <c r="A14" s="51" t="s">
        <v>44</v>
      </c>
      <c r="B14" s="43" t="s">
        <v>37</v>
      </c>
      <c r="C14" s="19" t="s">
        <v>16</v>
      </c>
      <c r="D14" s="52">
        <v>180</v>
      </c>
      <c r="E14" s="53">
        <v>1.21</v>
      </c>
      <c r="F14" s="54">
        <v>5</v>
      </c>
      <c r="G14" s="45">
        <f t="shared" si="0"/>
        <v>217.8</v>
      </c>
      <c r="H14" s="45">
        <f t="shared" si="1"/>
        <v>228.69</v>
      </c>
      <c r="I14" s="27" t="s">
        <v>43</v>
      </c>
      <c r="J14" s="19" t="s">
        <v>21</v>
      </c>
      <c r="K14" s="19" t="s">
        <v>17</v>
      </c>
      <c r="L14" s="19" t="s">
        <v>20</v>
      </c>
      <c r="M14" s="19" t="s">
        <v>18</v>
      </c>
      <c r="N14" s="24">
        <v>75</v>
      </c>
      <c r="O14" s="57" t="s">
        <v>277</v>
      </c>
      <c r="P14" s="39">
        <v>13200126</v>
      </c>
      <c r="Q14" s="40" t="s">
        <v>322</v>
      </c>
    </row>
    <row r="15" spans="1:17" s="28" customFormat="1" ht="79.5" customHeight="1" x14ac:dyDescent="0.25">
      <c r="A15" s="51" t="s">
        <v>45</v>
      </c>
      <c r="B15" s="43" t="s">
        <v>37</v>
      </c>
      <c r="C15" s="19" t="s">
        <v>16</v>
      </c>
      <c r="D15" s="52">
        <v>108</v>
      </c>
      <c r="E15" s="53">
        <v>1.3</v>
      </c>
      <c r="F15" s="54">
        <v>5</v>
      </c>
      <c r="G15" s="45">
        <f t="shared" si="0"/>
        <v>140.4</v>
      </c>
      <c r="H15" s="45">
        <f t="shared" si="1"/>
        <v>147.41999999999999</v>
      </c>
      <c r="I15" s="27" t="s">
        <v>43</v>
      </c>
      <c r="J15" s="19" t="s">
        <v>23</v>
      </c>
      <c r="K15" s="19" t="s">
        <v>17</v>
      </c>
      <c r="L15" s="19" t="s">
        <v>46</v>
      </c>
      <c r="M15" s="19" t="s">
        <v>18</v>
      </c>
      <c r="N15" s="24">
        <v>75</v>
      </c>
      <c r="O15" s="57" t="s">
        <v>274</v>
      </c>
      <c r="P15" s="39" t="s">
        <v>278</v>
      </c>
      <c r="Q15" s="40" t="s">
        <v>323</v>
      </c>
    </row>
    <row r="16" spans="1:17" s="28" customFormat="1" ht="71.25" customHeight="1" x14ac:dyDescent="0.25">
      <c r="A16" s="51" t="s">
        <v>47</v>
      </c>
      <c r="B16" s="43" t="s">
        <v>37</v>
      </c>
      <c r="C16" s="19" t="s">
        <v>16</v>
      </c>
      <c r="D16" s="52">
        <v>252</v>
      </c>
      <c r="E16" s="53">
        <v>1.46</v>
      </c>
      <c r="F16" s="54">
        <v>5</v>
      </c>
      <c r="G16" s="45">
        <f t="shared" si="0"/>
        <v>367.92</v>
      </c>
      <c r="H16" s="45">
        <f t="shared" si="1"/>
        <v>386.32</v>
      </c>
      <c r="I16" s="27" t="s">
        <v>43</v>
      </c>
      <c r="J16" s="19">
        <v>0</v>
      </c>
      <c r="K16" s="19" t="s">
        <v>17</v>
      </c>
      <c r="L16" s="19" t="s">
        <v>26</v>
      </c>
      <c r="M16" s="19" t="s">
        <v>18</v>
      </c>
      <c r="N16" s="24">
        <v>75</v>
      </c>
      <c r="O16" s="57" t="s">
        <v>277</v>
      </c>
      <c r="P16" s="39">
        <v>13350130</v>
      </c>
      <c r="Q16" s="40" t="s">
        <v>324</v>
      </c>
    </row>
    <row r="17" spans="1:17" s="28" customFormat="1" ht="81" customHeight="1" x14ac:dyDescent="0.25">
      <c r="A17" s="51" t="s">
        <v>48</v>
      </c>
      <c r="B17" s="43" t="s">
        <v>37</v>
      </c>
      <c r="C17" s="19" t="s">
        <v>16</v>
      </c>
      <c r="D17" s="52">
        <v>36</v>
      </c>
      <c r="E17" s="53">
        <v>2.39</v>
      </c>
      <c r="F17" s="54">
        <v>5</v>
      </c>
      <c r="G17" s="45">
        <f t="shared" si="0"/>
        <v>86.04</v>
      </c>
      <c r="H17" s="45">
        <f t="shared" si="1"/>
        <v>90.34</v>
      </c>
      <c r="I17" s="27" t="s">
        <v>43</v>
      </c>
      <c r="J17" s="19" t="s">
        <v>21</v>
      </c>
      <c r="K17" s="19" t="s">
        <v>49</v>
      </c>
      <c r="L17" s="19" t="s">
        <v>20</v>
      </c>
      <c r="M17" s="19" t="s">
        <v>18</v>
      </c>
      <c r="N17" s="19">
        <v>90</v>
      </c>
      <c r="O17" s="57" t="s">
        <v>274</v>
      </c>
      <c r="P17" s="39" t="s">
        <v>279</v>
      </c>
      <c r="Q17" s="40" t="s">
        <v>325</v>
      </c>
    </row>
    <row r="18" spans="1:17" s="28" customFormat="1" ht="77.25" customHeight="1" x14ac:dyDescent="0.25">
      <c r="A18" s="51" t="s">
        <v>50</v>
      </c>
      <c r="B18" s="43" t="s">
        <v>37</v>
      </c>
      <c r="C18" s="19" t="s">
        <v>16</v>
      </c>
      <c r="D18" s="33">
        <v>72</v>
      </c>
      <c r="E18" s="53">
        <v>2.39</v>
      </c>
      <c r="F18" s="54">
        <v>5</v>
      </c>
      <c r="G18" s="45">
        <f t="shared" si="0"/>
        <v>172.08</v>
      </c>
      <c r="H18" s="45">
        <f t="shared" si="1"/>
        <v>180.68</v>
      </c>
      <c r="I18" s="27" t="s">
        <v>43</v>
      </c>
      <c r="J18" s="19" t="s">
        <v>23</v>
      </c>
      <c r="K18" s="19" t="s">
        <v>49</v>
      </c>
      <c r="L18" s="19" t="s">
        <v>20</v>
      </c>
      <c r="M18" s="19" t="s">
        <v>18</v>
      </c>
      <c r="N18" s="19">
        <v>90</v>
      </c>
      <c r="O18" s="57" t="s">
        <v>274</v>
      </c>
      <c r="P18" s="39" t="s">
        <v>280</v>
      </c>
      <c r="Q18" s="40" t="s">
        <v>326</v>
      </c>
    </row>
    <row r="19" spans="1:17" s="28" customFormat="1" ht="19.5" customHeight="1" x14ac:dyDescent="0.25">
      <c r="A19" s="213" t="s">
        <v>51</v>
      </c>
      <c r="B19" s="185"/>
      <c r="C19" s="185"/>
      <c r="D19" s="185"/>
      <c r="E19" s="185"/>
      <c r="F19" s="186"/>
      <c r="G19" s="22">
        <f t="shared" ref="G19:H19" si="2">SUM(G10:G18)</f>
        <v>6085.8</v>
      </c>
      <c r="H19" s="23">
        <f t="shared" si="2"/>
        <v>6390.09</v>
      </c>
      <c r="I19" s="48"/>
      <c r="J19" s="48"/>
      <c r="K19" s="48"/>
      <c r="L19" s="48"/>
      <c r="M19" s="49"/>
      <c r="N19" s="49"/>
      <c r="O19" s="49"/>
      <c r="P19" s="49"/>
      <c r="Q19" s="42"/>
    </row>
    <row r="20" spans="1:17" s="28" customFormat="1" ht="16.5" customHeight="1" x14ac:dyDescent="0.25">
      <c r="A20" s="59" t="s">
        <v>52</v>
      </c>
      <c r="B20" s="232" t="s">
        <v>53</v>
      </c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6"/>
      <c r="O20" s="25"/>
      <c r="P20" s="50"/>
      <c r="Q20" s="42"/>
    </row>
    <row r="21" spans="1:17" s="28" customFormat="1" ht="63.75" customHeight="1" x14ac:dyDescent="0.25">
      <c r="A21" s="60" t="s">
        <v>54</v>
      </c>
      <c r="B21" s="61" t="s">
        <v>55</v>
      </c>
      <c r="C21" s="24" t="s">
        <v>16</v>
      </c>
      <c r="D21" s="32">
        <v>2520</v>
      </c>
      <c r="E21" s="34">
        <v>0.27</v>
      </c>
      <c r="F21" s="35">
        <v>5</v>
      </c>
      <c r="G21" s="62">
        <f>D21*E21</f>
        <v>680.4</v>
      </c>
      <c r="H21" s="62">
        <f>G21+G21*F21/100</f>
        <v>714.42</v>
      </c>
      <c r="I21" s="198" t="s">
        <v>56</v>
      </c>
      <c r="J21" s="24" t="s">
        <v>19</v>
      </c>
      <c r="K21" s="47" t="s">
        <v>27</v>
      </c>
      <c r="L21" s="24" t="s">
        <v>57</v>
      </c>
      <c r="M21" s="24" t="s">
        <v>58</v>
      </c>
      <c r="N21" s="24">
        <v>75</v>
      </c>
      <c r="O21" s="57" t="s">
        <v>281</v>
      </c>
      <c r="P21" s="39" t="s">
        <v>282</v>
      </c>
      <c r="Q21" s="40" t="s">
        <v>327</v>
      </c>
    </row>
    <row r="22" spans="1:17" s="28" customFormat="1" ht="63" customHeight="1" x14ac:dyDescent="0.25">
      <c r="A22" s="60" t="s">
        <v>59</v>
      </c>
      <c r="B22" s="61" t="s">
        <v>55</v>
      </c>
      <c r="C22" s="24" t="s">
        <v>16</v>
      </c>
      <c r="D22" s="32">
        <v>6000</v>
      </c>
      <c r="E22" s="34">
        <v>0.27</v>
      </c>
      <c r="F22" s="35">
        <v>5</v>
      </c>
      <c r="G22" s="62">
        <f>D22*E22</f>
        <v>1620</v>
      </c>
      <c r="H22" s="62">
        <f>G22+G22*F22/100</f>
        <v>1701</v>
      </c>
      <c r="I22" s="198"/>
      <c r="J22" s="24" t="s">
        <v>19</v>
      </c>
      <c r="K22" s="47" t="s">
        <v>27</v>
      </c>
      <c r="L22" s="24" t="s">
        <v>26</v>
      </c>
      <c r="M22" s="24" t="s">
        <v>58</v>
      </c>
      <c r="N22" s="24">
        <v>75</v>
      </c>
      <c r="O22" s="57" t="s">
        <v>281</v>
      </c>
      <c r="P22" s="39" t="s">
        <v>283</v>
      </c>
      <c r="Q22" s="40" t="s">
        <v>328</v>
      </c>
    </row>
    <row r="23" spans="1:17" s="28" customFormat="1" ht="60.75" customHeight="1" x14ac:dyDescent="0.25">
      <c r="A23" s="60" t="s">
        <v>60</v>
      </c>
      <c r="B23" s="61" t="s">
        <v>55</v>
      </c>
      <c r="C23" s="24" t="s">
        <v>16</v>
      </c>
      <c r="D23" s="32">
        <v>6000</v>
      </c>
      <c r="E23" s="34">
        <v>0.27</v>
      </c>
      <c r="F23" s="35">
        <v>5</v>
      </c>
      <c r="G23" s="62">
        <f>D23*E23</f>
        <v>1620</v>
      </c>
      <c r="H23" s="62">
        <f>G23+G23*F23/100</f>
        <v>1701</v>
      </c>
      <c r="I23" s="198"/>
      <c r="J23" s="24" t="s">
        <v>21</v>
      </c>
      <c r="K23" s="47" t="s">
        <v>27</v>
      </c>
      <c r="L23" s="24" t="s">
        <v>61</v>
      </c>
      <c r="M23" s="24" t="s">
        <v>58</v>
      </c>
      <c r="N23" s="24">
        <v>75</v>
      </c>
      <c r="O23" s="57" t="s">
        <v>281</v>
      </c>
      <c r="P23" s="39" t="s">
        <v>284</v>
      </c>
      <c r="Q23" s="40" t="s">
        <v>329</v>
      </c>
    </row>
    <row r="24" spans="1:17" s="28" customFormat="1" ht="66.75" customHeight="1" x14ac:dyDescent="0.25">
      <c r="A24" s="60" t="s">
        <v>62</v>
      </c>
      <c r="B24" s="61" t="s">
        <v>55</v>
      </c>
      <c r="C24" s="24" t="s">
        <v>16</v>
      </c>
      <c r="D24" s="52">
        <v>2000</v>
      </c>
      <c r="E24" s="34">
        <v>0.27</v>
      </c>
      <c r="F24" s="35">
        <v>5</v>
      </c>
      <c r="G24" s="62">
        <f>D24*E24</f>
        <v>540</v>
      </c>
      <c r="H24" s="62">
        <f>G24+G24*F24/100</f>
        <v>567</v>
      </c>
      <c r="I24" s="198"/>
      <c r="J24" s="24" t="s">
        <v>23</v>
      </c>
      <c r="K24" s="47" t="s">
        <v>27</v>
      </c>
      <c r="L24" s="24" t="s">
        <v>61</v>
      </c>
      <c r="M24" s="24" t="s">
        <v>58</v>
      </c>
      <c r="N24" s="24">
        <v>75</v>
      </c>
      <c r="O24" s="57" t="s">
        <v>281</v>
      </c>
      <c r="P24" s="39" t="s">
        <v>285</v>
      </c>
      <c r="Q24" s="40" t="s">
        <v>330</v>
      </c>
    </row>
    <row r="25" spans="1:17" s="28" customFormat="1" ht="71.25" customHeight="1" x14ac:dyDescent="0.25">
      <c r="A25" s="63" t="s">
        <v>63</v>
      </c>
      <c r="B25" s="43" t="s">
        <v>55</v>
      </c>
      <c r="C25" s="19" t="s">
        <v>16</v>
      </c>
      <c r="D25" s="33">
        <v>180</v>
      </c>
      <c r="E25" s="53">
        <v>0.27</v>
      </c>
      <c r="F25" s="54">
        <v>5</v>
      </c>
      <c r="G25" s="62">
        <f>D25*E25</f>
        <v>48.6</v>
      </c>
      <c r="H25" s="62">
        <f>G25+G25*F25/100</f>
        <v>51.03</v>
      </c>
      <c r="I25" s="198"/>
      <c r="J25" s="19" t="s">
        <v>29</v>
      </c>
      <c r="K25" s="64" t="s">
        <v>27</v>
      </c>
      <c r="L25" s="19" t="s">
        <v>61</v>
      </c>
      <c r="M25" s="19" t="s">
        <v>58</v>
      </c>
      <c r="N25" s="24">
        <v>75</v>
      </c>
      <c r="O25" s="57" t="s">
        <v>276</v>
      </c>
      <c r="P25" s="39">
        <v>9101519</v>
      </c>
      <c r="Q25" s="40" t="s">
        <v>331</v>
      </c>
    </row>
    <row r="26" spans="1:17" s="28" customFormat="1" ht="15" customHeight="1" x14ac:dyDescent="0.25">
      <c r="A26" s="233" t="s">
        <v>64</v>
      </c>
      <c r="B26" s="185"/>
      <c r="C26" s="185"/>
      <c r="D26" s="185"/>
      <c r="E26" s="185"/>
      <c r="F26" s="186"/>
      <c r="G26" s="23">
        <f t="shared" ref="G26:H26" si="3">SUM(G21:G25)</f>
        <v>4509</v>
      </c>
      <c r="H26" s="23">
        <f t="shared" si="3"/>
        <v>4734.45</v>
      </c>
      <c r="I26" s="65"/>
      <c r="J26" s="65"/>
      <c r="K26" s="65"/>
      <c r="L26" s="65"/>
      <c r="M26" s="25"/>
      <c r="N26" s="25"/>
      <c r="O26" s="25"/>
      <c r="P26" s="25"/>
      <c r="Q26" s="42"/>
    </row>
    <row r="27" spans="1:17" s="28" customFormat="1" ht="15.75" customHeight="1" x14ac:dyDescent="0.25">
      <c r="A27" s="30" t="s">
        <v>65</v>
      </c>
      <c r="B27" s="235" t="s">
        <v>53</v>
      </c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6"/>
      <c r="O27" s="25"/>
      <c r="P27" s="50"/>
      <c r="Q27" s="42"/>
    </row>
    <row r="28" spans="1:17" s="28" customFormat="1" ht="61.5" customHeight="1" x14ac:dyDescent="0.25">
      <c r="A28" s="60" t="s">
        <v>66</v>
      </c>
      <c r="B28" s="61" t="s">
        <v>55</v>
      </c>
      <c r="C28" s="24" t="s">
        <v>16</v>
      </c>
      <c r="D28" s="52">
        <v>540</v>
      </c>
      <c r="E28" s="34">
        <v>0.8</v>
      </c>
      <c r="F28" s="35">
        <v>5</v>
      </c>
      <c r="G28" s="62">
        <f t="shared" ref="G28:G39" si="4">D28*E28</f>
        <v>432</v>
      </c>
      <c r="H28" s="62">
        <f t="shared" ref="H28:H39" si="5">G28+G28*F28/100</f>
        <v>453.6</v>
      </c>
      <c r="I28" s="229" t="s">
        <v>67</v>
      </c>
      <c r="J28" s="24">
        <v>1</v>
      </c>
      <c r="K28" s="47" t="s">
        <v>17</v>
      </c>
      <c r="L28" s="24" t="s">
        <v>68</v>
      </c>
      <c r="M28" s="24" t="s">
        <v>18</v>
      </c>
      <c r="N28" s="24">
        <v>75</v>
      </c>
      <c r="O28" s="57" t="s">
        <v>276</v>
      </c>
      <c r="P28" s="39">
        <v>7400136</v>
      </c>
      <c r="Q28" s="40" t="s">
        <v>332</v>
      </c>
    </row>
    <row r="29" spans="1:17" s="28" customFormat="1" ht="65.25" customHeight="1" x14ac:dyDescent="0.25">
      <c r="A29" s="60" t="s">
        <v>69</v>
      </c>
      <c r="B29" s="61" t="s">
        <v>55</v>
      </c>
      <c r="C29" s="24" t="s">
        <v>16</v>
      </c>
      <c r="D29" s="33">
        <v>192</v>
      </c>
      <c r="E29" s="34">
        <v>0.8</v>
      </c>
      <c r="F29" s="35">
        <v>5</v>
      </c>
      <c r="G29" s="62">
        <f t="shared" si="4"/>
        <v>153.6</v>
      </c>
      <c r="H29" s="62">
        <f t="shared" si="5"/>
        <v>161.28</v>
      </c>
      <c r="I29" s="230"/>
      <c r="J29" s="24">
        <v>2</v>
      </c>
      <c r="K29" s="24" t="s">
        <v>17</v>
      </c>
      <c r="L29" s="24" t="s">
        <v>70</v>
      </c>
      <c r="M29" s="24" t="s">
        <v>18</v>
      </c>
      <c r="N29" s="24">
        <v>75</v>
      </c>
      <c r="O29" s="57" t="s">
        <v>276</v>
      </c>
      <c r="P29" s="39">
        <v>7500140</v>
      </c>
      <c r="Q29" s="40" t="s">
        <v>333</v>
      </c>
    </row>
    <row r="30" spans="1:17" s="28" customFormat="1" ht="64.5" customHeight="1" x14ac:dyDescent="0.25">
      <c r="A30" s="60" t="s">
        <v>71</v>
      </c>
      <c r="B30" s="61" t="s">
        <v>55</v>
      </c>
      <c r="C30" s="24" t="s">
        <v>16</v>
      </c>
      <c r="D30" s="52">
        <v>828</v>
      </c>
      <c r="E30" s="34">
        <v>0.7</v>
      </c>
      <c r="F30" s="35">
        <v>5</v>
      </c>
      <c r="G30" s="62">
        <f t="shared" si="4"/>
        <v>579.6</v>
      </c>
      <c r="H30" s="62">
        <f t="shared" si="5"/>
        <v>608.58000000000004</v>
      </c>
      <c r="I30" s="230"/>
      <c r="J30" s="24" t="s">
        <v>19</v>
      </c>
      <c r="K30" s="47" t="s">
        <v>17</v>
      </c>
      <c r="L30" s="24" t="s">
        <v>20</v>
      </c>
      <c r="M30" s="24" t="s">
        <v>18</v>
      </c>
      <c r="N30" s="24">
        <v>75</v>
      </c>
      <c r="O30" s="57" t="s">
        <v>276</v>
      </c>
      <c r="P30" s="39">
        <v>7300126</v>
      </c>
      <c r="Q30" s="40" t="s">
        <v>334</v>
      </c>
    </row>
    <row r="31" spans="1:17" s="28" customFormat="1" ht="66.75" customHeight="1" x14ac:dyDescent="0.25">
      <c r="A31" s="60" t="s">
        <v>72</v>
      </c>
      <c r="B31" s="61" t="s">
        <v>55</v>
      </c>
      <c r="C31" s="24" t="s">
        <v>16</v>
      </c>
      <c r="D31" s="52">
        <v>288</v>
      </c>
      <c r="E31" s="34">
        <v>0.7</v>
      </c>
      <c r="F31" s="35">
        <v>5</v>
      </c>
      <c r="G31" s="62">
        <f t="shared" si="4"/>
        <v>201.6</v>
      </c>
      <c r="H31" s="62">
        <f t="shared" si="5"/>
        <v>211.68</v>
      </c>
      <c r="I31" s="230"/>
      <c r="J31" s="24" t="s">
        <v>21</v>
      </c>
      <c r="K31" s="47" t="s">
        <v>17</v>
      </c>
      <c r="L31" s="24" t="s">
        <v>20</v>
      </c>
      <c r="M31" s="24" t="s">
        <v>18</v>
      </c>
      <c r="N31" s="24">
        <v>75</v>
      </c>
      <c r="O31" s="57" t="s">
        <v>276</v>
      </c>
      <c r="P31" s="39">
        <v>7200126</v>
      </c>
      <c r="Q31" s="40" t="s">
        <v>335</v>
      </c>
    </row>
    <row r="32" spans="1:17" s="28" customFormat="1" ht="65.25" customHeight="1" x14ac:dyDescent="0.25">
      <c r="A32" s="60" t="s">
        <v>73</v>
      </c>
      <c r="B32" s="61" t="s">
        <v>55</v>
      </c>
      <c r="C32" s="19" t="s">
        <v>28</v>
      </c>
      <c r="D32" s="52">
        <v>1068</v>
      </c>
      <c r="E32" s="34">
        <v>0.75</v>
      </c>
      <c r="F32" s="35">
        <v>5</v>
      </c>
      <c r="G32" s="62">
        <f t="shared" si="4"/>
        <v>801</v>
      </c>
      <c r="H32" s="62">
        <f t="shared" si="5"/>
        <v>841.05</v>
      </c>
      <c r="I32" s="230"/>
      <c r="J32" s="24">
        <v>2</v>
      </c>
      <c r="K32" s="24"/>
      <c r="L32" s="24"/>
      <c r="M32" s="24"/>
      <c r="N32" s="19">
        <v>75</v>
      </c>
      <c r="O32" s="57" t="s">
        <v>286</v>
      </c>
      <c r="P32" s="39" t="s">
        <v>287</v>
      </c>
      <c r="Q32" s="40" t="s">
        <v>336</v>
      </c>
    </row>
    <row r="33" spans="1:17" s="28" customFormat="1" ht="64.5" customHeight="1" x14ac:dyDescent="0.25">
      <c r="A33" s="60" t="s">
        <v>74</v>
      </c>
      <c r="B33" s="61" t="s">
        <v>55</v>
      </c>
      <c r="C33" s="19" t="s">
        <v>28</v>
      </c>
      <c r="D33" s="52">
        <v>648</v>
      </c>
      <c r="E33" s="34">
        <v>1.25</v>
      </c>
      <c r="F33" s="35">
        <v>5</v>
      </c>
      <c r="G33" s="62">
        <f t="shared" si="4"/>
        <v>810</v>
      </c>
      <c r="H33" s="62">
        <f t="shared" si="5"/>
        <v>850.5</v>
      </c>
      <c r="I33" s="230"/>
      <c r="J33" s="24" t="s">
        <v>19</v>
      </c>
      <c r="K33" s="24"/>
      <c r="L33" s="24"/>
      <c r="M33" s="24"/>
      <c r="N33" s="19">
        <v>75</v>
      </c>
      <c r="O33" s="57" t="s">
        <v>274</v>
      </c>
      <c r="P33" s="39" t="s">
        <v>288</v>
      </c>
      <c r="Q33" s="40" t="s">
        <v>337</v>
      </c>
    </row>
    <row r="34" spans="1:17" s="28" customFormat="1" ht="62.25" customHeight="1" x14ac:dyDescent="0.25">
      <c r="A34" s="60" t="s">
        <v>75</v>
      </c>
      <c r="B34" s="61" t="s">
        <v>55</v>
      </c>
      <c r="C34" s="19" t="s">
        <v>28</v>
      </c>
      <c r="D34" s="52">
        <v>792</v>
      </c>
      <c r="E34" s="34">
        <v>0.8</v>
      </c>
      <c r="F34" s="35">
        <v>5</v>
      </c>
      <c r="G34" s="62">
        <f t="shared" si="4"/>
        <v>633.6</v>
      </c>
      <c r="H34" s="62">
        <f t="shared" si="5"/>
        <v>665.28</v>
      </c>
      <c r="I34" s="230"/>
      <c r="J34" s="24" t="s">
        <v>21</v>
      </c>
      <c r="K34" s="24"/>
      <c r="L34" s="24"/>
      <c r="M34" s="24"/>
      <c r="N34" s="19">
        <v>75</v>
      </c>
      <c r="O34" s="57" t="s">
        <v>276</v>
      </c>
      <c r="P34" s="39" t="s">
        <v>289</v>
      </c>
      <c r="Q34" s="40" t="s">
        <v>338</v>
      </c>
    </row>
    <row r="35" spans="1:17" s="28" customFormat="1" ht="66.75" customHeight="1" x14ac:dyDescent="0.25">
      <c r="A35" s="60" t="s">
        <v>76</v>
      </c>
      <c r="B35" s="61" t="s">
        <v>55</v>
      </c>
      <c r="C35" s="24" t="s">
        <v>16</v>
      </c>
      <c r="D35" s="52">
        <v>72</v>
      </c>
      <c r="E35" s="34">
        <v>0.8</v>
      </c>
      <c r="F35" s="35">
        <v>5</v>
      </c>
      <c r="G35" s="62">
        <f t="shared" si="4"/>
        <v>57.6</v>
      </c>
      <c r="H35" s="62">
        <f t="shared" si="5"/>
        <v>60.48</v>
      </c>
      <c r="I35" s="230"/>
      <c r="J35" s="24" t="s">
        <v>23</v>
      </c>
      <c r="K35" s="47" t="s">
        <v>17</v>
      </c>
      <c r="L35" s="24" t="s">
        <v>77</v>
      </c>
      <c r="M35" s="24" t="s">
        <v>18</v>
      </c>
      <c r="N35" s="19">
        <v>75</v>
      </c>
      <c r="O35" s="57" t="s">
        <v>276</v>
      </c>
      <c r="P35" s="39">
        <v>7150116</v>
      </c>
      <c r="Q35" s="40" t="s">
        <v>339</v>
      </c>
    </row>
    <row r="36" spans="1:17" s="28" customFormat="1" ht="65.25" customHeight="1" x14ac:dyDescent="0.25">
      <c r="A36" s="60" t="s">
        <v>78</v>
      </c>
      <c r="B36" s="61" t="s">
        <v>55</v>
      </c>
      <c r="C36" s="24" t="s">
        <v>16</v>
      </c>
      <c r="D36" s="52">
        <v>216</v>
      </c>
      <c r="E36" s="34">
        <v>0.8</v>
      </c>
      <c r="F36" s="35">
        <v>5</v>
      </c>
      <c r="G36" s="62">
        <f t="shared" si="4"/>
        <v>172.8</v>
      </c>
      <c r="H36" s="62">
        <f t="shared" si="5"/>
        <v>181.44</v>
      </c>
      <c r="I36" s="230"/>
      <c r="J36" s="24" t="s">
        <v>21</v>
      </c>
      <c r="K36" s="47" t="s">
        <v>17</v>
      </c>
      <c r="L36" s="24" t="s">
        <v>77</v>
      </c>
      <c r="M36" s="24" t="s">
        <v>18</v>
      </c>
      <c r="N36" s="24">
        <v>75</v>
      </c>
      <c r="O36" s="57" t="s">
        <v>276</v>
      </c>
      <c r="P36" s="39">
        <v>7200116</v>
      </c>
      <c r="Q36" s="40" t="s">
        <v>340</v>
      </c>
    </row>
    <row r="37" spans="1:17" s="28" customFormat="1" ht="61.5" customHeight="1" x14ac:dyDescent="0.25">
      <c r="A37" s="60" t="s">
        <v>79</v>
      </c>
      <c r="B37" s="61" t="s">
        <v>55</v>
      </c>
      <c r="C37" s="24" t="s">
        <v>16</v>
      </c>
      <c r="D37" s="52">
        <v>1752</v>
      </c>
      <c r="E37" s="34">
        <v>0.75</v>
      </c>
      <c r="F37" s="35">
        <v>5</v>
      </c>
      <c r="G37" s="62">
        <f t="shared" si="4"/>
        <v>1314</v>
      </c>
      <c r="H37" s="62">
        <f t="shared" si="5"/>
        <v>1379.7</v>
      </c>
      <c r="I37" s="230"/>
      <c r="J37" s="24" t="s">
        <v>29</v>
      </c>
      <c r="K37" s="47" t="s">
        <v>17</v>
      </c>
      <c r="L37" s="24" t="s">
        <v>77</v>
      </c>
      <c r="M37" s="24" t="s">
        <v>18</v>
      </c>
      <c r="N37" s="24">
        <v>75</v>
      </c>
      <c r="O37" s="57" t="s">
        <v>276</v>
      </c>
      <c r="P37" s="39">
        <v>7100116</v>
      </c>
      <c r="Q37" s="40" t="s">
        <v>341</v>
      </c>
    </row>
    <row r="38" spans="1:17" s="28" customFormat="1" ht="64.5" customHeight="1" x14ac:dyDescent="0.25">
      <c r="A38" s="60" t="s">
        <v>80</v>
      </c>
      <c r="B38" s="61" t="s">
        <v>55</v>
      </c>
      <c r="C38" s="24" t="s">
        <v>16</v>
      </c>
      <c r="D38" s="52">
        <v>48</v>
      </c>
      <c r="E38" s="34">
        <v>0.8</v>
      </c>
      <c r="F38" s="35">
        <v>5</v>
      </c>
      <c r="G38" s="62">
        <f t="shared" si="4"/>
        <v>38.4</v>
      </c>
      <c r="H38" s="62">
        <f t="shared" si="5"/>
        <v>40.32</v>
      </c>
      <c r="I38" s="230"/>
      <c r="J38" s="24">
        <v>0</v>
      </c>
      <c r="K38" s="47" t="s">
        <v>17</v>
      </c>
      <c r="L38" s="24" t="s">
        <v>22</v>
      </c>
      <c r="M38" s="24" t="s">
        <v>18</v>
      </c>
      <c r="N38" s="24">
        <v>75</v>
      </c>
      <c r="O38" s="57" t="s">
        <v>276</v>
      </c>
      <c r="P38" s="66">
        <v>7350136</v>
      </c>
      <c r="Q38" s="40" t="s">
        <v>342</v>
      </c>
    </row>
    <row r="39" spans="1:17" s="28" customFormat="1" ht="63.75" customHeight="1" x14ac:dyDescent="0.25">
      <c r="A39" s="60" t="s">
        <v>81</v>
      </c>
      <c r="B39" s="61" t="s">
        <v>55</v>
      </c>
      <c r="C39" s="24" t="s">
        <v>16</v>
      </c>
      <c r="D39" s="52">
        <v>720</v>
      </c>
      <c r="E39" s="34">
        <v>1.45</v>
      </c>
      <c r="F39" s="35">
        <v>5</v>
      </c>
      <c r="G39" s="62">
        <f t="shared" si="4"/>
        <v>1044</v>
      </c>
      <c r="H39" s="62">
        <f t="shared" si="5"/>
        <v>1096.2</v>
      </c>
      <c r="I39" s="231"/>
      <c r="J39" s="24">
        <v>2</v>
      </c>
      <c r="K39" s="47" t="s">
        <v>17</v>
      </c>
      <c r="L39" s="24" t="s">
        <v>82</v>
      </c>
      <c r="M39" s="24" t="s">
        <v>58</v>
      </c>
      <c r="N39" s="24">
        <v>75</v>
      </c>
      <c r="O39" s="67" t="s">
        <v>290</v>
      </c>
      <c r="P39" s="68" t="s">
        <v>291</v>
      </c>
      <c r="Q39" s="69" t="s">
        <v>343</v>
      </c>
    </row>
    <row r="40" spans="1:17" s="28" customFormat="1" ht="15.75" customHeight="1" x14ac:dyDescent="0.25">
      <c r="A40" s="213" t="s">
        <v>83</v>
      </c>
      <c r="B40" s="185"/>
      <c r="C40" s="185"/>
      <c r="D40" s="185"/>
      <c r="E40" s="185"/>
      <c r="F40" s="186"/>
      <c r="G40" s="22">
        <f t="shared" ref="G40:H40" si="6">SUM(G28:G39)</f>
        <v>6238.2</v>
      </c>
      <c r="H40" s="23">
        <f t="shared" si="6"/>
        <v>6550.11</v>
      </c>
      <c r="I40" s="48"/>
      <c r="J40" s="48"/>
      <c r="K40" s="48"/>
      <c r="L40" s="48"/>
      <c r="M40" s="49"/>
      <c r="N40" s="162"/>
      <c r="O40" s="162"/>
      <c r="P40" s="162"/>
      <c r="Q40" s="42"/>
    </row>
    <row r="41" spans="1:17" s="26" customFormat="1" ht="135.6" customHeight="1" x14ac:dyDescent="0.25">
      <c r="A41" s="70" t="s">
        <v>2</v>
      </c>
      <c r="B41" s="70" t="s">
        <v>3</v>
      </c>
      <c r="C41" s="70" t="s">
        <v>4</v>
      </c>
      <c r="D41" s="71" t="s">
        <v>85</v>
      </c>
      <c r="E41" s="73" t="s">
        <v>86</v>
      </c>
      <c r="F41" s="74" t="s">
        <v>87</v>
      </c>
      <c r="G41" s="74" t="s">
        <v>8</v>
      </c>
      <c r="H41" s="74" t="s">
        <v>9</v>
      </c>
      <c r="I41" s="236" t="s">
        <v>10</v>
      </c>
      <c r="J41" s="237"/>
      <c r="K41" s="70" t="s">
        <v>88</v>
      </c>
      <c r="L41" s="70" t="s">
        <v>89</v>
      </c>
      <c r="M41" s="156" t="s">
        <v>90</v>
      </c>
      <c r="N41" s="98"/>
      <c r="O41" s="98"/>
      <c r="P41" s="98"/>
      <c r="Q41" s="159" t="s">
        <v>389</v>
      </c>
    </row>
    <row r="42" spans="1:17" s="28" customFormat="1" ht="16.5" customHeight="1" x14ac:dyDescent="0.25">
      <c r="A42" s="75" t="s">
        <v>91</v>
      </c>
      <c r="B42" s="31" t="s">
        <v>92</v>
      </c>
      <c r="C42" s="32"/>
      <c r="D42" s="32"/>
      <c r="E42" s="32"/>
      <c r="F42" s="32"/>
      <c r="G42" s="32"/>
      <c r="H42" s="32"/>
      <c r="I42" s="31"/>
      <c r="J42" s="31"/>
      <c r="K42" s="31"/>
      <c r="L42" s="31"/>
      <c r="M42" s="157"/>
      <c r="N42" s="163"/>
      <c r="O42" s="163"/>
      <c r="P42" s="163"/>
      <c r="Q42" s="160"/>
    </row>
    <row r="43" spans="1:17" s="28" customFormat="1" ht="63" customHeight="1" x14ac:dyDescent="0.25">
      <c r="A43" s="60" t="s">
        <v>93</v>
      </c>
      <c r="B43" s="61" t="s">
        <v>94</v>
      </c>
      <c r="C43" s="24" t="s">
        <v>16</v>
      </c>
      <c r="D43" s="52">
        <v>550</v>
      </c>
      <c r="E43" s="34">
        <v>3.8</v>
      </c>
      <c r="F43" s="77">
        <v>5</v>
      </c>
      <c r="G43" s="78">
        <f>D43*E43</f>
        <v>2090</v>
      </c>
      <c r="H43" s="79">
        <f>G43+G43*F43/100</f>
        <v>2194.5</v>
      </c>
      <c r="I43" s="198" t="s">
        <v>315</v>
      </c>
      <c r="J43" s="198"/>
      <c r="K43" s="24" t="s">
        <v>95</v>
      </c>
      <c r="L43" s="80" t="s">
        <v>292</v>
      </c>
      <c r="M43" s="158" t="s">
        <v>293</v>
      </c>
      <c r="N43" s="164"/>
      <c r="O43" s="165" t="s">
        <v>294</v>
      </c>
      <c r="P43" s="164"/>
      <c r="Q43" s="161" t="s">
        <v>344</v>
      </c>
    </row>
    <row r="44" spans="1:17" s="28" customFormat="1" ht="63.75" customHeight="1" x14ac:dyDescent="0.25">
      <c r="A44" s="60" t="s">
        <v>96</v>
      </c>
      <c r="B44" s="61" t="s">
        <v>94</v>
      </c>
      <c r="C44" s="24" t="s">
        <v>16</v>
      </c>
      <c r="D44" s="52">
        <v>400</v>
      </c>
      <c r="E44" s="34">
        <v>4.5</v>
      </c>
      <c r="F44" s="77">
        <v>5</v>
      </c>
      <c r="G44" s="78">
        <f>D44*E44</f>
        <v>1800</v>
      </c>
      <c r="H44" s="79">
        <f>G44+G44*F44/100</f>
        <v>1890</v>
      </c>
      <c r="I44" s="198"/>
      <c r="J44" s="198"/>
      <c r="K44" s="24" t="s">
        <v>97</v>
      </c>
      <c r="L44" s="82" t="s">
        <v>295</v>
      </c>
      <c r="M44" s="158" t="s">
        <v>293</v>
      </c>
      <c r="N44" s="164"/>
      <c r="O44" s="164" t="s">
        <v>294</v>
      </c>
      <c r="P44" s="164"/>
      <c r="Q44" s="161" t="s">
        <v>345</v>
      </c>
    </row>
    <row r="45" spans="1:17" s="28" customFormat="1" ht="64.5" customHeight="1" x14ac:dyDescent="0.25">
      <c r="A45" s="60" t="s">
        <v>98</v>
      </c>
      <c r="B45" s="61" t="s">
        <v>94</v>
      </c>
      <c r="C45" s="24" t="s">
        <v>16</v>
      </c>
      <c r="D45" s="52">
        <v>50</v>
      </c>
      <c r="E45" s="34">
        <v>14</v>
      </c>
      <c r="F45" s="77">
        <v>5</v>
      </c>
      <c r="G45" s="78">
        <f>D45*E45</f>
        <v>700</v>
      </c>
      <c r="H45" s="79">
        <f>G45+G45*F45/100</f>
        <v>735</v>
      </c>
      <c r="I45" s="198"/>
      <c r="J45" s="198"/>
      <c r="K45" s="24" t="s">
        <v>99</v>
      </c>
      <c r="L45" s="82" t="s">
        <v>296</v>
      </c>
      <c r="M45" s="158" t="s">
        <v>293</v>
      </c>
      <c r="N45" s="164"/>
      <c r="O45" s="164" t="s">
        <v>294</v>
      </c>
      <c r="P45" s="164"/>
      <c r="Q45" s="161" t="s">
        <v>346</v>
      </c>
    </row>
    <row r="46" spans="1:17" s="28" customFormat="1" ht="64.5" customHeight="1" x14ac:dyDescent="0.25">
      <c r="A46" s="60" t="s">
        <v>100</v>
      </c>
      <c r="B46" s="61" t="s">
        <v>94</v>
      </c>
      <c r="C46" s="24" t="s">
        <v>16</v>
      </c>
      <c r="D46" s="52">
        <v>260</v>
      </c>
      <c r="E46" s="34">
        <v>13.95</v>
      </c>
      <c r="F46" s="77">
        <v>5</v>
      </c>
      <c r="G46" s="78">
        <f>D46*E46</f>
        <v>3627</v>
      </c>
      <c r="H46" s="79">
        <f>G46+G46*F46/100</f>
        <v>3808.35</v>
      </c>
      <c r="I46" s="198"/>
      <c r="J46" s="198"/>
      <c r="K46" s="24" t="s">
        <v>101</v>
      </c>
      <c r="L46" s="82" t="s">
        <v>297</v>
      </c>
      <c r="M46" s="158" t="s">
        <v>293</v>
      </c>
      <c r="N46" s="164"/>
      <c r="O46" s="164" t="s">
        <v>294</v>
      </c>
      <c r="P46" s="164"/>
      <c r="Q46" s="161" t="s">
        <v>347</v>
      </c>
    </row>
    <row r="47" spans="1:17" s="28" customFormat="1" ht="15" customHeight="1" x14ac:dyDescent="0.25">
      <c r="A47" s="233" t="s">
        <v>102</v>
      </c>
      <c r="B47" s="185"/>
      <c r="C47" s="185"/>
      <c r="D47" s="185"/>
      <c r="E47" s="185"/>
      <c r="F47" s="186"/>
      <c r="G47" s="83">
        <f t="shared" ref="G47:H47" si="7">SUM(G43:G46)</f>
        <v>8217</v>
      </c>
      <c r="H47" s="83">
        <f t="shared" si="7"/>
        <v>8627.85</v>
      </c>
      <c r="I47" s="238"/>
      <c r="J47" s="186"/>
      <c r="K47" s="65"/>
      <c r="L47" s="65"/>
      <c r="M47" s="162"/>
      <c r="N47" s="103"/>
      <c r="O47" s="103"/>
      <c r="P47" s="103"/>
      <c r="Q47" s="168"/>
    </row>
    <row r="48" spans="1:17" s="28" customFormat="1" ht="163.5" customHeight="1" x14ac:dyDescent="0.25">
      <c r="A48" s="20" t="s">
        <v>103</v>
      </c>
      <c r="B48" s="20" t="s">
        <v>3</v>
      </c>
      <c r="C48" s="20" t="s">
        <v>4</v>
      </c>
      <c r="D48" s="33" t="s">
        <v>85</v>
      </c>
      <c r="E48" s="84" t="s">
        <v>86</v>
      </c>
      <c r="F48" s="22" t="s">
        <v>87</v>
      </c>
      <c r="G48" s="22" t="s">
        <v>8</v>
      </c>
      <c r="H48" s="22" t="s">
        <v>9</v>
      </c>
      <c r="I48" s="236" t="s">
        <v>10</v>
      </c>
      <c r="J48" s="186"/>
      <c r="L48" s="166" t="s">
        <v>389</v>
      </c>
      <c r="M48" s="98"/>
      <c r="N48" s="98"/>
      <c r="O48" s="98"/>
      <c r="P48" s="98"/>
      <c r="Q48" s="170"/>
    </row>
    <row r="49" spans="1:17" s="28" customFormat="1" ht="17.25" customHeight="1" x14ac:dyDescent="0.25">
      <c r="A49" s="90" t="s">
        <v>105</v>
      </c>
      <c r="B49" s="31" t="s">
        <v>104</v>
      </c>
      <c r="C49" s="32"/>
      <c r="D49" s="32"/>
      <c r="E49" s="32"/>
      <c r="F49" s="32"/>
      <c r="G49" s="32"/>
      <c r="H49" s="32"/>
      <c r="I49" s="31"/>
      <c r="J49" s="31"/>
      <c r="L49" s="114"/>
      <c r="M49" s="98"/>
      <c r="N49" s="98"/>
      <c r="O49" s="98"/>
      <c r="P49" s="98"/>
      <c r="Q49" s="170"/>
    </row>
    <row r="50" spans="1:17" s="28" customFormat="1" ht="91.5" customHeight="1" x14ac:dyDescent="0.25">
      <c r="A50" s="37" t="s">
        <v>106</v>
      </c>
      <c r="B50" s="31" t="s">
        <v>107</v>
      </c>
      <c r="C50" s="24" t="s">
        <v>16</v>
      </c>
      <c r="D50" s="52">
        <v>720</v>
      </c>
      <c r="E50" s="91">
        <v>8.0500000000000007</v>
      </c>
      <c r="F50" s="77">
        <v>5</v>
      </c>
      <c r="G50" s="78">
        <f>D50*E50</f>
        <v>5796</v>
      </c>
      <c r="H50" s="78">
        <f>G50+G50*F50/100</f>
        <v>6085.8</v>
      </c>
      <c r="I50" s="198" t="s">
        <v>108</v>
      </c>
      <c r="J50" s="198"/>
      <c r="K50" s="82"/>
      <c r="L50" s="167" t="s">
        <v>348</v>
      </c>
      <c r="M50" s="98"/>
      <c r="N50" s="98"/>
      <c r="O50" s="98"/>
      <c r="P50" s="98"/>
      <c r="Q50" s="170"/>
    </row>
    <row r="51" spans="1:17" s="28" customFormat="1" ht="95.25" customHeight="1" x14ac:dyDescent="0.25">
      <c r="A51" s="37" t="s">
        <v>109</v>
      </c>
      <c r="B51" s="31" t="s">
        <v>107</v>
      </c>
      <c r="C51" s="24" t="s">
        <v>16</v>
      </c>
      <c r="D51" s="52">
        <v>24</v>
      </c>
      <c r="E51" s="91">
        <v>8.0500000000000007</v>
      </c>
      <c r="F51" s="77">
        <v>5</v>
      </c>
      <c r="G51" s="78">
        <f>D51*E51</f>
        <v>193.2</v>
      </c>
      <c r="H51" s="78">
        <f>G51+G51*F51/100</f>
        <v>202.86</v>
      </c>
      <c r="I51" s="198" t="s">
        <v>108</v>
      </c>
      <c r="J51" s="198"/>
      <c r="K51" s="82"/>
      <c r="L51" s="167" t="s">
        <v>348</v>
      </c>
      <c r="M51" s="98"/>
      <c r="N51" s="98"/>
      <c r="O51" s="98"/>
      <c r="P51" s="98"/>
      <c r="Q51" s="170"/>
    </row>
    <row r="52" spans="1:17" s="28" customFormat="1" ht="15.75" customHeight="1" x14ac:dyDescent="0.25">
      <c r="A52" s="234" t="s">
        <v>110</v>
      </c>
      <c r="B52" s="185"/>
      <c r="C52" s="185"/>
      <c r="D52" s="185"/>
      <c r="E52" s="185"/>
      <c r="F52" s="186"/>
      <c r="G52" s="58">
        <f t="shared" ref="G52:H52" si="8">SUM(G50:G51)</f>
        <v>5989.2</v>
      </c>
      <c r="H52" s="36">
        <f t="shared" si="8"/>
        <v>6288.66</v>
      </c>
      <c r="I52" s="48"/>
      <c r="J52" s="48"/>
      <c r="L52" s="114"/>
      <c r="M52" s="98"/>
      <c r="N52" s="98"/>
      <c r="O52" s="98"/>
      <c r="P52" s="98"/>
      <c r="Q52" s="170"/>
    </row>
    <row r="53" spans="1:17" s="28" customFormat="1" ht="75.75" customHeight="1" x14ac:dyDescent="0.25">
      <c r="A53" s="92" t="s">
        <v>111</v>
      </c>
      <c r="B53" s="92" t="s">
        <v>112</v>
      </c>
      <c r="C53" s="93" t="s">
        <v>84</v>
      </c>
      <c r="D53" s="93">
        <v>36</v>
      </c>
      <c r="E53" s="53">
        <v>5.5</v>
      </c>
      <c r="F53" s="57">
        <v>5</v>
      </c>
      <c r="G53" s="45">
        <f>D53*E53</f>
        <v>198</v>
      </c>
      <c r="H53" s="62">
        <f>G53+G53*F53/100</f>
        <v>207.9</v>
      </c>
      <c r="I53" s="202" t="s">
        <v>113</v>
      </c>
      <c r="J53" s="202"/>
      <c r="K53" s="57"/>
      <c r="L53" s="40" t="s">
        <v>349</v>
      </c>
      <c r="M53" s="169" t="s">
        <v>298</v>
      </c>
      <c r="N53" s="171" t="s">
        <v>274</v>
      </c>
      <c r="O53" s="164"/>
      <c r="P53" s="164"/>
      <c r="Q53" s="172"/>
    </row>
    <row r="54" spans="1:17" s="28" customFormat="1" ht="94.5" customHeight="1" x14ac:dyDescent="0.25">
      <c r="A54" s="41" t="s">
        <v>114</v>
      </c>
      <c r="B54" s="18" t="s">
        <v>115</v>
      </c>
      <c r="C54" s="19" t="s">
        <v>16</v>
      </c>
      <c r="D54" s="20">
        <v>50</v>
      </c>
      <c r="E54" s="85">
        <v>0.875</v>
      </c>
      <c r="F54" s="94">
        <v>5</v>
      </c>
      <c r="G54" s="22">
        <f>D54*E54</f>
        <v>43.75</v>
      </c>
      <c r="H54" s="23">
        <f>G54+G54*F54/100</f>
        <v>45.94</v>
      </c>
      <c r="I54" s="202" t="s">
        <v>116</v>
      </c>
      <c r="J54" s="202"/>
      <c r="K54" s="202"/>
      <c r="L54" s="202"/>
      <c r="M54" s="87" t="s">
        <v>259</v>
      </c>
      <c r="N54" s="56" t="s">
        <v>260</v>
      </c>
      <c r="O54" s="164"/>
      <c r="P54" s="164"/>
      <c r="Q54" s="161" t="s">
        <v>386</v>
      </c>
    </row>
    <row r="55" spans="1:17" s="28" customFormat="1" ht="51.75" customHeight="1" x14ac:dyDescent="0.25">
      <c r="A55" s="17" t="s">
        <v>117</v>
      </c>
      <c r="B55" s="18" t="s">
        <v>118</v>
      </c>
      <c r="C55" s="19" t="s">
        <v>16</v>
      </c>
      <c r="D55" s="33">
        <v>2</v>
      </c>
      <c r="E55" s="85">
        <v>15.2</v>
      </c>
      <c r="F55" s="94">
        <v>5</v>
      </c>
      <c r="G55" s="86">
        <f>D55*E55</f>
        <v>30.4</v>
      </c>
      <c r="H55" s="78">
        <f>G55+G55*F55/100</f>
        <v>31.92</v>
      </c>
      <c r="I55" s="219" t="s">
        <v>119</v>
      </c>
      <c r="J55" s="185"/>
      <c r="K55" s="185"/>
      <c r="L55" s="186"/>
      <c r="M55" s="87" t="s">
        <v>261</v>
      </c>
      <c r="N55" s="56" t="s">
        <v>262</v>
      </c>
      <c r="O55" s="164"/>
      <c r="P55" s="164"/>
      <c r="Q55" s="161" t="s">
        <v>350</v>
      </c>
    </row>
    <row r="56" spans="1:17" s="28" customFormat="1" ht="243" customHeight="1" x14ac:dyDescent="0.25">
      <c r="A56" s="17" t="s">
        <v>120</v>
      </c>
      <c r="B56" s="18" t="s">
        <v>121</v>
      </c>
      <c r="C56" s="19" t="s">
        <v>16</v>
      </c>
      <c r="D56" s="33">
        <v>30</v>
      </c>
      <c r="E56" s="85">
        <v>91</v>
      </c>
      <c r="F56" s="94">
        <v>5</v>
      </c>
      <c r="G56" s="86">
        <f>D56*E56</f>
        <v>2730</v>
      </c>
      <c r="H56" s="78">
        <f>G56+G56*F56/100</f>
        <v>2866.5</v>
      </c>
      <c r="I56" s="217" t="s">
        <v>316</v>
      </c>
      <c r="J56" s="185"/>
      <c r="K56" s="185"/>
      <c r="L56" s="186"/>
      <c r="M56" s="87" t="s">
        <v>263</v>
      </c>
      <c r="N56" s="56" t="s">
        <v>264</v>
      </c>
      <c r="O56" s="164"/>
      <c r="P56" s="164"/>
      <c r="Q56" s="161" t="s">
        <v>351</v>
      </c>
    </row>
    <row r="57" spans="1:17" s="28" customFormat="1" ht="35.25" customHeight="1" x14ac:dyDescent="0.25">
      <c r="A57" s="75" t="s">
        <v>122</v>
      </c>
      <c r="B57" s="220" t="s">
        <v>123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97"/>
      <c r="M57" s="19"/>
      <c r="N57" s="19"/>
      <c r="O57" s="26"/>
      <c r="P57" s="26"/>
      <c r="Q57" s="42"/>
    </row>
    <row r="58" spans="1:17" s="28" customFormat="1" ht="243" customHeight="1" x14ac:dyDescent="0.25">
      <c r="A58" s="63" t="s">
        <v>124</v>
      </c>
      <c r="B58" s="43" t="s">
        <v>125</v>
      </c>
      <c r="C58" s="19" t="s">
        <v>16</v>
      </c>
      <c r="D58" s="33">
        <v>100</v>
      </c>
      <c r="E58" s="85">
        <v>10.9</v>
      </c>
      <c r="F58" s="94">
        <v>5</v>
      </c>
      <c r="G58" s="86">
        <f>D58*E58</f>
        <v>1090</v>
      </c>
      <c r="H58" s="86">
        <f>G58+G58*F58/100</f>
        <v>1144.5</v>
      </c>
      <c r="I58" s="202" t="s">
        <v>126</v>
      </c>
      <c r="J58" s="202"/>
      <c r="K58" s="202"/>
      <c r="L58" s="202"/>
      <c r="M58" s="87" t="s">
        <v>265</v>
      </c>
      <c r="N58" s="55" t="s">
        <v>266</v>
      </c>
      <c r="O58" s="81"/>
      <c r="P58" s="81"/>
      <c r="Q58" s="40" t="s">
        <v>352</v>
      </c>
    </row>
    <row r="59" spans="1:17" s="28" customFormat="1" ht="155.25" customHeight="1" x14ac:dyDescent="0.25">
      <c r="A59" s="63" t="s">
        <v>127</v>
      </c>
      <c r="B59" s="43" t="s">
        <v>125</v>
      </c>
      <c r="C59" s="19" t="s">
        <v>16</v>
      </c>
      <c r="D59" s="33">
        <v>10</v>
      </c>
      <c r="E59" s="85">
        <v>11.65</v>
      </c>
      <c r="F59" s="94">
        <v>5</v>
      </c>
      <c r="G59" s="86">
        <f>D59*E59</f>
        <v>116.5</v>
      </c>
      <c r="H59" s="86">
        <f>G59+G59*F59/100</f>
        <v>122.33</v>
      </c>
      <c r="I59" s="202" t="s">
        <v>128</v>
      </c>
      <c r="J59" s="202"/>
      <c r="K59" s="202"/>
      <c r="L59" s="202"/>
      <c r="M59" s="55" t="s">
        <v>265</v>
      </c>
      <c r="N59" s="55" t="s">
        <v>267</v>
      </c>
      <c r="O59" s="81"/>
      <c r="P59" s="81"/>
      <c r="Q59" s="40" t="s">
        <v>353</v>
      </c>
    </row>
    <row r="60" spans="1:17" s="28" customFormat="1" ht="24" customHeight="1" x14ac:dyDescent="0.25">
      <c r="A60" s="218" t="s">
        <v>129</v>
      </c>
      <c r="B60" s="185"/>
      <c r="C60" s="185"/>
      <c r="D60" s="185"/>
      <c r="E60" s="185"/>
      <c r="F60" s="197"/>
      <c r="G60" s="22">
        <f t="shared" ref="G60:H60" si="9">SUM(G58:G59)</f>
        <v>1206.5</v>
      </c>
      <c r="H60" s="23">
        <f t="shared" si="9"/>
        <v>1266.83</v>
      </c>
      <c r="I60" s="48"/>
      <c r="J60" s="48"/>
      <c r="K60" s="48"/>
      <c r="L60" s="48"/>
      <c r="M60" s="49"/>
      <c r="N60" s="102"/>
      <c r="O60" s="98"/>
      <c r="P60" s="98"/>
      <c r="Q60" s="99"/>
    </row>
    <row r="61" spans="1:17" s="28" customFormat="1" ht="108" customHeight="1" x14ac:dyDescent="0.25">
      <c r="A61" s="17" t="s">
        <v>130</v>
      </c>
      <c r="B61" s="18" t="s">
        <v>131</v>
      </c>
      <c r="C61" s="19" t="s">
        <v>132</v>
      </c>
      <c r="D61" s="20">
        <v>45000</v>
      </c>
      <c r="E61" s="96">
        <v>0.17680000000000001</v>
      </c>
      <c r="F61" s="107">
        <v>5</v>
      </c>
      <c r="G61" s="108">
        <f t="shared" ref="G61:G62" si="10">D61*E61</f>
        <v>7956</v>
      </c>
      <c r="H61" s="108">
        <f t="shared" ref="H61:H62" si="11">G61+G61*F61/100</f>
        <v>8353.7999999999993</v>
      </c>
      <c r="I61" s="219" t="s">
        <v>133</v>
      </c>
      <c r="J61" s="185"/>
      <c r="K61" s="185"/>
      <c r="L61" s="186"/>
      <c r="M61" s="61" t="s">
        <v>307</v>
      </c>
      <c r="N61" s="109"/>
      <c r="O61" s="110"/>
      <c r="P61" s="111"/>
      <c r="Q61" s="173" t="s">
        <v>354</v>
      </c>
    </row>
    <row r="62" spans="1:17" s="28" customFormat="1" ht="48.75" customHeight="1" x14ac:dyDescent="0.25">
      <c r="A62" s="75" t="s">
        <v>134</v>
      </c>
      <c r="B62" s="31" t="s">
        <v>135</v>
      </c>
      <c r="C62" s="24" t="s">
        <v>136</v>
      </c>
      <c r="D62" s="52">
        <v>230</v>
      </c>
      <c r="E62" s="96">
        <v>3.5960000000000001</v>
      </c>
      <c r="F62" s="107">
        <v>5</v>
      </c>
      <c r="G62" s="108">
        <f t="shared" si="10"/>
        <v>827.08</v>
      </c>
      <c r="H62" s="108">
        <f t="shared" si="11"/>
        <v>868.43</v>
      </c>
      <c r="I62" s="219" t="s">
        <v>137</v>
      </c>
      <c r="J62" s="185"/>
      <c r="K62" s="185"/>
      <c r="L62" s="186"/>
      <c r="M62" s="61" t="s">
        <v>307</v>
      </c>
      <c r="N62" s="109"/>
      <c r="O62" s="110"/>
      <c r="P62" s="111"/>
      <c r="Q62" s="173" t="s">
        <v>355</v>
      </c>
    </row>
    <row r="63" spans="1:17" s="28" customFormat="1" ht="167.25" customHeight="1" x14ac:dyDescent="0.25">
      <c r="A63" s="41" t="s">
        <v>138</v>
      </c>
      <c r="B63" s="18" t="s">
        <v>139</v>
      </c>
      <c r="C63" s="19" t="s">
        <v>16</v>
      </c>
      <c r="D63" s="20">
        <v>140000</v>
      </c>
      <c r="E63" s="96">
        <v>7.7999999999999996E-3</v>
      </c>
      <c r="F63" s="112">
        <v>5</v>
      </c>
      <c r="G63" s="108">
        <f t="shared" ref="G63" si="12">D63*E63</f>
        <v>1092</v>
      </c>
      <c r="H63" s="108">
        <f t="shared" ref="H63" si="13">G63+G63*F63/100</f>
        <v>1146.5999999999999</v>
      </c>
      <c r="I63" s="184" t="s">
        <v>140</v>
      </c>
      <c r="J63" s="185"/>
      <c r="K63" s="185"/>
      <c r="L63" s="186"/>
      <c r="M63" s="61" t="s">
        <v>310</v>
      </c>
      <c r="N63" s="109"/>
      <c r="O63" s="111"/>
      <c r="P63" s="111"/>
      <c r="Q63" s="173" t="s">
        <v>356</v>
      </c>
    </row>
    <row r="64" spans="1:17" s="28" customFormat="1" ht="15" customHeight="1" x14ac:dyDescent="0.25">
      <c r="A64" s="41"/>
      <c r="B64" s="18" t="s">
        <v>141</v>
      </c>
      <c r="C64" s="20"/>
      <c r="D64" s="20"/>
      <c r="E64" s="20"/>
      <c r="F64" s="20"/>
      <c r="G64" s="20"/>
      <c r="H64" s="20"/>
      <c r="I64" s="18"/>
      <c r="J64" s="18"/>
      <c r="K64" s="18"/>
      <c r="L64" s="18"/>
      <c r="M64" s="20"/>
      <c r="N64" s="97"/>
      <c r="O64" s="98"/>
      <c r="P64" s="98"/>
      <c r="Q64" s="99"/>
    </row>
    <row r="65" spans="1:17" s="28" customFormat="1" ht="63" customHeight="1" x14ac:dyDescent="0.25">
      <c r="A65" s="17" t="s">
        <v>142</v>
      </c>
      <c r="B65" s="43" t="s">
        <v>143</v>
      </c>
      <c r="C65" s="19" t="s">
        <v>16</v>
      </c>
      <c r="D65" s="33">
        <v>280</v>
      </c>
      <c r="E65" s="96">
        <v>0.56799999999999995</v>
      </c>
      <c r="F65" s="107">
        <v>5</v>
      </c>
      <c r="G65" s="22">
        <f t="shared" ref="G65" si="14">D65*E65</f>
        <v>159.04</v>
      </c>
      <c r="H65" s="22">
        <f t="shared" ref="H65" si="15">G65+G65*F65/100</f>
        <v>166.99</v>
      </c>
      <c r="I65" s="184" t="s">
        <v>144</v>
      </c>
      <c r="J65" s="185"/>
      <c r="K65" s="185"/>
      <c r="L65" s="186"/>
      <c r="M65" s="61" t="s">
        <v>310</v>
      </c>
      <c r="N65" s="109"/>
      <c r="O65" s="111"/>
      <c r="P65" s="111"/>
      <c r="Q65" s="173" t="s">
        <v>357</v>
      </c>
    </row>
    <row r="66" spans="1:17" s="28" customFormat="1" ht="17.25" customHeight="1" x14ac:dyDescent="0.25">
      <c r="A66" s="41" t="s">
        <v>145</v>
      </c>
      <c r="B66" s="18" t="s">
        <v>146</v>
      </c>
      <c r="C66" s="20"/>
      <c r="D66" s="20"/>
      <c r="E66" s="20"/>
      <c r="F66" s="101"/>
      <c r="G66" s="20"/>
      <c r="H66" s="20"/>
      <c r="I66" s="18"/>
      <c r="J66" s="18"/>
      <c r="K66" s="18"/>
      <c r="L66" s="18"/>
      <c r="M66" s="20"/>
      <c r="N66" s="97"/>
      <c r="O66" s="98"/>
      <c r="P66" s="98"/>
      <c r="Q66" s="99"/>
    </row>
    <row r="67" spans="1:17" s="28" customFormat="1" ht="44.25" customHeight="1" x14ac:dyDescent="0.25">
      <c r="A67" s="63" t="s">
        <v>147</v>
      </c>
      <c r="B67" s="43" t="s">
        <v>148</v>
      </c>
      <c r="C67" s="19" t="s">
        <v>16</v>
      </c>
      <c r="D67" s="33">
        <v>20</v>
      </c>
      <c r="E67" s="96">
        <v>0.192</v>
      </c>
      <c r="F67" s="107">
        <v>5</v>
      </c>
      <c r="G67" s="86">
        <f t="shared" ref="G67:G69" si="16">D67*E67</f>
        <v>3.84</v>
      </c>
      <c r="H67" s="86">
        <f t="shared" ref="H67:H69" si="17">G67+G67*F67/100</f>
        <v>4.03</v>
      </c>
      <c r="I67" s="187" t="s">
        <v>149</v>
      </c>
      <c r="J67" s="188"/>
      <c r="K67" s="188"/>
      <c r="L67" s="189"/>
      <c r="M67" s="61" t="s">
        <v>310</v>
      </c>
      <c r="N67" s="109"/>
      <c r="O67" s="111"/>
      <c r="P67" s="111"/>
      <c r="Q67" s="214" t="s">
        <v>358</v>
      </c>
    </row>
    <row r="68" spans="1:17" s="28" customFormat="1" ht="45" customHeight="1" x14ac:dyDescent="0.25">
      <c r="A68" s="63" t="s">
        <v>150</v>
      </c>
      <c r="B68" s="43" t="s">
        <v>151</v>
      </c>
      <c r="C68" s="19" t="s">
        <v>16</v>
      </c>
      <c r="D68" s="33">
        <v>100</v>
      </c>
      <c r="E68" s="96">
        <v>0.33800000000000002</v>
      </c>
      <c r="F68" s="107">
        <v>5</v>
      </c>
      <c r="G68" s="86">
        <f t="shared" si="16"/>
        <v>33.799999999999997</v>
      </c>
      <c r="H68" s="86">
        <f t="shared" si="17"/>
        <v>35.49</v>
      </c>
      <c r="I68" s="190"/>
      <c r="J68" s="191"/>
      <c r="K68" s="191"/>
      <c r="L68" s="192"/>
      <c r="M68" s="61" t="s">
        <v>310</v>
      </c>
      <c r="N68" s="109"/>
      <c r="O68" s="111"/>
      <c r="P68" s="111"/>
      <c r="Q68" s="215"/>
    </row>
    <row r="69" spans="1:17" s="28" customFormat="1" ht="48" customHeight="1" x14ac:dyDescent="0.25">
      <c r="A69" s="63" t="s">
        <v>152</v>
      </c>
      <c r="B69" s="43" t="s">
        <v>153</v>
      </c>
      <c r="C69" s="19" t="s">
        <v>16</v>
      </c>
      <c r="D69" s="33">
        <v>20</v>
      </c>
      <c r="E69" s="96">
        <v>0.39600000000000002</v>
      </c>
      <c r="F69" s="107">
        <v>5</v>
      </c>
      <c r="G69" s="86">
        <f t="shared" si="16"/>
        <v>7.92</v>
      </c>
      <c r="H69" s="86">
        <f t="shared" si="17"/>
        <v>8.32</v>
      </c>
      <c r="I69" s="193"/>
      <c r="J69" s="194"/>
      <c r="K69" s="194"/>
      <c r="L69" s="195"/>
      <c r="M69" s="61" t="s">
        <v>310</v>
      </c>
      <c r="N69" s="109"/>
      <c r="O69" s="111"/>
      <c r="P69" s="111"/>
      <c r="Q69" s="216"/>
    </row>
    <row r="70" spans="1:17" s="28" customFormat="1" ht="15.75" customHeight="1" x14ac:dyDescent="0.25">
      <c r="A70" s="213" t="s">
        <v>154</v>
      </c>
      <c r="B70" s="185"/>
      <c r="C70" s="185"/>
      <c r="D70" s="185"/>
      <c r="E70" s="185"/>
      <c r="F70" s="186"/>
      <c r="G70" s="22">
        <f t="shared" ref="G70:H70" si="18">SUM(G67:G69)</f>
        <v>45.56</v>
      </c>
      <c r="H70" s="23">
        <f t="shared" si="18"/>
        <v>47.84</v>
      </c>
      <c r="I70" s="48"/>
      <c r="J70" s="48"/>
      <c r="K70" s="48"/>
      <c r="L70" s="48"/>
      <c r="M70" s="48"/>
      <c r="N70" s="114"/>
      <c r="O70" s="111"/>
      <c r="P70" s="111"/>
      <c r="Q70" s="115"/>
    </row>
    <row r="71" spans="1:17" s="28" customFormat="1" ht="18" customHeight="1" x14ac:dyDescent="0.25">
      <c r="A71" s="41" t="s">
        <v>155</v>
      </c>
      <c r="B71" s="31" t="s">
        <v>156</v>
      </c>
      <c r="C71" s="32"/>
      <c r="D71" s="32"/>
      <c r="E71" s="32"/>
      <c r="F71" s="32"/>
      <c r="G71" s="32"/>
      <c r="H71" s="32"/>
      <c r="I71" s="31"/>
      <c r="J71" s="31"/>
      <c r="K71" s="31"/>
      <c r="L71" s="31"/>
      <c r="M71" s="32"/>
      <c r="N71" s="157"/>
      <c r="O71" s="98"/>
      <c r="P71" s="98"/>
      <c r="Q71" s="99"/>
    </row>
    <row r="72" spans="1:17" s="28" customFormat="1" ht="75" customHeight="1" x14ac:dyDescent="0.25">
      <c r="A72" s="63" t="s">
        <v>157</v>
      </c>
      <c r="B72" s="43" t="s">
        <v>158</v>
      </c>
      <c r="C72" s="19" t="s">
        <v>16</v>
      </c>
      <c r="D72" s="33">
        <v>350</v>
      </c>
      <c r="E72" s="85">
        <v>1.1499999999999999</v>
      </c>
      <c r="F72" s="94">
        <v>5</v>
      </c>
      <c r="G72" s="86">
        <f>D72*E72</f>
        <v>402.5</v>
      </c>
      <c r="H72" s="86">
        <f>G72+G72*F72/100</f>
        <v>422.63</v>
      </c>
      <c r="I72" s="202" t="s">
        <v>159</v>
      </c>
      <c r="J72" s="202"/>
      <c r="K72" s="202"/>
      <c r="L72" s="202"/>
      <c r="M72" s="87" t="s">
        <v>299</v>
      </c>
      <c r="N72" s="56">
        <v>517050</v>
      </c>
      <c r="O72" s="164"/>
      <c r="P72" s="164"/>
      <c r="Q72" s="161" t="s">
        <v>359</v>
      </c>
    </row>
    <row r="73" spans="1:17" s="28" customFormat="1" ht="68.25" customHeight="1" x14ac:dyDescent="0.25">
      <c r="A73" s="63" t="s">
        <v>160</v>
      </c>
      <c r="B73" s="43" t="s">
        <v>158</v>
      </c>
      <c r="C73" s="19" t="s">
        <v>16</v>
      </c>
      <c r="D73" s="20">
        <v>1300</v>
      </c>
      <c r="E73" s="85">
        <v>2.7</v>
      </c>
      <c r="F73" s="94">
        <v>5</v>
      </c>
      <c r="G73" s="86">
        <f>D73*E73</f>
        <v>3510</v>
      </c>
      <c r="H73" s="86">
        <f>G73+G73*F73/100</f>
        <v>3685.5</v>
      </c>
      <c r="I73" s="198" t="s">
        <v>161</v>
      </c>
      <c r="J73" s="198"/>
      <c r="K73" s="198"/>
      <c r="L73" s="198"/>
      <c r="M73" s="55" t="s">
        <v>277</v>
      </c>
      <c r="N73" s="56" t="s">
        <v>300</v>
      </c>
      <c r="O73" s="164"/>
      <c r="P73" s="164"/>
      <c r="Q73" s="161" t="s">
        <v>360</v>
      </c>
    </row>
    <row r="74" spans="1:17" s="28" customFormat="1" ht="15.75" customHeight="1" x14ac:dyDescent="0.25">
      <c r="A74" s="213" t="s">
        <v>162</v>
      </c>
      <c r="B74" s="185"/>
      <c r="C74" s="185"/>
      <c r="D74" s="185"/>
      <c r="E74" s="185"/>
      <c r="F74" s="186"/>
      <c r="G74" s="22">
        <f t="shared" ref="G74:H74" si="19">SUM(G72:G73)</f>
        <v>3912.5</v>
      </c>
      <c r="H74" s="23">
        <f t="shared" si="19"/>
        <v>4108.13</v>
      </c>
      <c r="I74" s="48"/>
      <c r="J74" s="48"/>
      <c r="K74" s="48"/>
      <c r="L74" s="48"/>
      <c r="M74" s="49"/>
      <c r="N74" s="102"/>
      <c r="O74" s="98"/>
      <c r="P74" s="98"/>
      <c r="Q74" s="99"/>
    </row>
    <row r="75" spans="1:17" s="28" customFormat="1" ht="19.5" customHeight="1" x14ac:dyDescent="0.25">
      <c r="A75" s="41" t="s">
        <v>163</v>
      </c>
      <c r="B75" s="18" t="s">
        <v>164</v>
      </c>
      <c r="C75" s="20"/>
      <c r="D75" s="20"/>
      <c r="E75" s="20"/>
      <c r="F75" s="20"/>
      <c r="G75" s="20"/>
      <c r="H75" s="20"/>
      <c r="I75" s="18"/>
      <c r="J75" s="18"/>
      <c r="K75" s="18"/>
      <c r="L75" s="18"/>
      <c r="M75" s="20"/>
      <c r="N75" s="97"/>
      <c r="O75" s="98"/>
      <c r="P75" s="98"/>
      <c r="Q75" s="99"/>
    </row>
    <row r="76" spans="1:17" s="28" customFormat="1" ht="77.25" customHeight="1" x14ac:dyDescent="0.25">
      <c r="A76" s="63" t="s">
        <v>165</v>
      </c>
      <c r="B76" s="43" t="s">
        <v>166</v>
      </c>
      <c r="C76" s="19" t="s">
        <v>16</v>
      </c>
      <c r="D76" s="33">
        <v>420</v>
      </c>
      <c r="E76" s="96">
        <v>2.4540000000000002</v>
      </c>
      <c r="F76" s="112">
        <v>5</v>
      </c>
      <c r="G76" s="86">
        <f t="shared" ref="G76:G80" si="20">D76*E76</f>
        <v>1030.68</v>
      </c>
      <c r="H76" s="86">
        <f t="shared" ref="H76:H80" si="21">G76+G76*F76/100</f>
        <v>1082.21</v>
      </c>
      <c r="I76" s="187" t="s">
        <v>167</v>
      </c>
      <c r="J76" s="188"/>
      <c r="K76" s="188"/>
      <c r="L76" s="189"/>
      <c r="M76" s="61" t="s">
        <v>311</v>
      </c>
      <c r="N76" s="109"/>
      <c r="O76" s="111"/>
      <c r="P76" s="111"/>
      <c r="Q76" s="61" t="s">
        <v>361</v>
      </c>
    </row>
    <row r="77" spans="1:17" s="28" customFormat="1" ht="80.25" customHeight="1" x14ac:dyDescent="0.25">
      <c r="A77" s="63" t="s">
        <v>168</v>
      </c>
      <c r="B77" s="43" t="s">
        <v>169</v>
      </c>
      <c r="C77" s="19" t="s">
        <v>16</v>
      </c>
      <c r="D77" s="33">
        <v>1100</v>
      </c>
      <c r="E77" s="96">
        <v>3.1680000000000001</v>
      </c>
      <c r="F77" s="112">
        <v>5</v>
      </c>
      <c r="G77" s="86">
        <f t="shared" si="20"/>
        <v>3484.8</v>
      </c>
      <c r="H77" s="86">
        <f t="shared" si="21"/>
        <v>3659.04</v>
      </c>
      <c r="I77" s="190"/>
      <c r="J77" s="191"/>
      <c r="K77" s="191"/>
      <c r="L77" s="192"/>
      <c r="M77" s="61" t="s">
        <v>311</v>
      </c>
      <c r="N77" s="109"/>
      <c r="O77" s="111"/>
      <c r="P77" s="111"/>
      <c r="Q77" s="61" t="s">
        <v>362</v>
      </c>
    </row>
    <row r="78" spans="1:17" s="28" customFormat="1" ht="78.75" customHeight="1" x14ac:dyDescent="0.25">
      <c r="A78" s="63" t="s">
        <v>170</v>
      </c>
      <c r="B78" s="43" t="s">
        <v>171</v>
      </c>
      <c r="C78" s="19" t="s">
        <v>16</v>
      </c>
      <c r="D78" s="33">
        <v>40</v>
      </c>
      <c r="E78" s="96">
        <v>3.8759999999999999</v>
      </c>
      <c r="F78" s="112">
        <v>5</v>
      </c>
      <c r="G78" s="86">
        <f t="shared" si="20"/>
        <v>155.04</v>
      </c>
      <c r="H78" s="86">
        <f t="shared" si="21"/>
        <v>162.79</v>
      </c>
      <c r="I78" s="190"/>
      <c r="J78" s="191"/>
      <c r="K78" s="191"/>
      <c r="L78" s="192"/>
      <c r="M78" s="61" t="s">
        <v>311</v>
      </c>
      <c r="N78" s="109"/>
      <c r="O78" s="111"/>
      <c r="P78" s="111"/>
      <c r="Q78" s="61" t="s">
        <v>363</v>
      </c>
    </row>
    <row r="79" spans="1:17" s="28" customFormat="1" ht="64.5" customHeight="1" x14ac:dyDescent="0.25">
      <c r="A79" s="63" t="s">
        <v>172</v>
      </c>
      <c r="B79" s="43" t="s">
        <v>173</v>
      </c>
      <c r="C79" s="19" t="s">
        <v>16</v>
      </c>
      <c r="D79" s="33">
        <v>30</v>
      </c>
      <c r="E79" s="96">
        <v>6.0979999999999999</v>
      </c>
      <c r="F79" s="112">
        <v>5</v>
      </c>
      <c r="G79" s="86">
        <f t="shared" si="20"/>
        <v>182.94</v>
      </c>
      <c r="H79" s="86">
        <f t="shared" si="21"/>
        <v>192.09</v>
      </c>
      <c r="I79" s="190"/>
      <c r="J79" s="191"/>
      <c r="K79" s="191"/>
      <c r="L79" s="192"/>
      <c r="M79" s="61" t="s">
        <v>311</v>
      </c>
      <c r="N79" s="109"/>
      <c r="O79" s="111"/>
      <c r="P79" s="111"/>
      <c r="Q79" s="61" t="s">
        <v>364</v>
      </c>
    </row>
    <row r="80" spans="1:17" s="28" customFormat="1" ht="76.5" customHeight="1" x14ac:dyDescent="0.25">
      <c r="A80" s="63" t="s">
        <v>174</v>
      </c>
      <c r="B80" s="43" t="s">
        <v>175</v>
      </c>
      <c r="C80" s="19" t="s">
        <v>16</v>
      </c>
      <c r="D80" s="33">
        <v>10</v>
      </c>
      <c r="E80" s="96">
        <v>9.8800000000000008</v>
      </c>
      <c r="F80" s="112">
        <v>5</v>
      </c>
      <c r="G80" s="86">
        <f t="shared" si="20"/>
        <v>98.8</v>
      </c>
      <c r="H80" s="86">
        <f t="shared" si="21"/>
        <v>103.74</v>
      </c>
      <c r="I80" s="193"/>
      <c r="J80" s="194"/>
      <c r="K80" s="194"/>
      <c r="L80" s="195"/>
      <c r="M80" s="61" t="s">
        <v>311</v>
      </c>
      <c r="N80" s="109"/>
      <c r="O80" s="111"/>
      <c r="P80" s="111"/>
      <c r="Q80" s="61" t="s">
        <v>365</v>
      </c>
    </row>
    <row r="81" spans="1:17" s="28" customFormat="1" ht="16.5" customHeight="1" x14ac:dyDescent="0.25">
      <c r="A81" s="213" t="s">
        <v>176</v>
      </c>
      <c r="B81" s="185"/>
      <c r="C81" s="185"/>
      <c r="D81" s="185"/>
      <c r="E81" s="185"/>
      <c r="F81" s="186"/>
      <c r="G81" s="22">
        <f t="shared" ref="G81:H81" si="22">SUM(G76:G80)</f>
        <v>4952.26</v>
      </c>
      <c r="H81" s="23">
        <f t="shared" si="22"/>
        <v>5199.87</v>
      </c>
      <c r="I81" s="48"/>
      <c r="J81" s="48"/>
      <c r="K81" s="48"/>
      <c r="L81" s="48"/>
      <c r="M81" s="49"/>
      <c r="N81" s="174"/>
      <c r="O81" s="98"/>
      <c r="P81" s="98"/>
      <c r="Q81" s="99"/>
    </row>
    <row r="82" spans="1:17" s="28" customFormat="1" ht="16.5" customHeight="1" x14ac:dyDescent="0.25">
      <c r="A82" s="118" t="s">
        <v>177</v>
      </c>
      <c r="B82" s="118" t="s">
        <v>178</v>
      </c>
      <c r="C82" s="117"/>
      <c r="D82" s="117"/>
      <c r="E82" s="117"/>
      <c r="F82" s="117"/>
      <c r="G82" s="117"/>
      <c r="H82" s="117"/>
      <c r="I82" s="118"/>
      <c r="J82" s="118"/>
      <c r="K82" s="118"/>
      <c r="L82" s="118"/>
      <c r="M82" s="117"/>
      <c r="N82" s="175"/>
      <c r="O82" s="98"/>
      <c r="P82" s="98"/>
      <c r="Q82" s="99"/>
    </row>
    <row r="83" spans="1:17" s="28" customFormat="1" ht="64.5" customHeight="1" x14ac:dyDescent="0.25">
      <c r="A83" s="60" t="s">
        <v>179</v>
      </c>
      <c r="B83" s="60" t="s">
        <v>180</v>
      </c>
      <c r="C83" s="119" t="s">
        <v>16</v>
      </c>
      <c r="D83" s="52">
        <v>35000</v>
      </c>
      <c r="E83" s="116">
        <v>3.7000000000000002E-3</v>
      </c>
      <c r="F83" s="21">
        <v>5</v>
      </c>
      <c r="G83" s="78">
        <f t="shared" ref="G83:G84" si="23">D83*E83</f>
        <v>129.5</v>
      </c>
      <c r="H83" s="78">
        <f t="shared" ref="H83:H84" si="24">G83+G83*F83/100</f>
        <v>135.97999999999999</v>
      </c>
      <c r="I83" s="240" t="s">
        <v>181</v>
      </c>
      <c r="J83" s="188"/>
      <c r="K83" s="188"/>
      <c r="L83" s="189"/>
      <c r="M83" s="24" t="s">
        <v>303</v>
      </c>
      <c r="N83" s="46" t="s">
        <v>304</v>
      </c>
      <c r="O83" s="163"/>
      <c r="P83" s="98"/>
      <c r="Q83" s="100" t="s">
        <v>366</v>
      </c>
    </row>
    <row r="84" spans="1:17" s="28" customFormat="1" ht="66.75" customHeight="1" x14ac:dyDescent="0.25">
      <c r="A84" s="60" t="s">
        <v>182</v>
      </c>
      <c r="B84" s="60" t="s">
        <v>183</v>
      </c>
      <c r="C84" s="119" t="s">
        <v>184</v>
      </c>
      <c r="D84" s="52">
        <v>15000</v>
      </c>
      <c r="E84" s="116">
        <v>3.7000000000000002E-3</v>
      </c>
      <c r="F84" s="21">
        <v>5</v>
      </c>
      <c r="G84" s="78">
        <f t="shared" si="23"/>
        <v>55.5</v>
      </c>
      <c r="H84" s="78">
        <f t="shared" si="24"/>
        <v>58.28</v>
      </c>
      <c r="I84" s="193"/>
      <c r="J84" s="194"/>
      <c r="K84" s="194"/>
      <c r="L84" s="195"/>
      <c r="M84" s="24" t="s">
        <v>303</v>
      </c>
      <c r="N84" s="46" t="s">
        <v>304</v>
      </c>
      <c r="O84" s="163"/>
      <c r="P84" s="98"/>
      <c r="Q84" s="100" t="s">
        <v>367</v>
      </c>
    </row>
    <row r="85" spans="1:17" s="28" customFormat="1" ht="15" customHeight="1" x14ac:dyDescent="0.25">
      <c r="A85" s="239" t="s">
        <v>185</v>
      </c>
      <c r="B85" s="185"/>
      <c r="C85" s="185"/>
      <c r="D85" s="185"/>
      <c r="E85" s="185"/>
      <c r="F85" s="186"/>
      <c r="G85" s="36">
        <f t="shared" ref="G85:H85" si="25">SUM(G83:G84)</f>
        <v>185</v>
      </c>
      <c r="H85" s="36">
        <f t="shared" si="25"/>
        <v>194.26</v>
      </c>
      <c r="I85" s="65"/>
      <c r="J85" s="65"/>
      <c r="K85" s="65"/>
      <c r="L85" s="65"/>
      <c r="M85" s="25"/>
      <c r="N85" s="46"/>
      <c r="O85" s="98"/>
      <c r="P85" s="98"/>
      <c r="Q85" s="99"/>
    </row>
    <row r="86" spans="1:17" s="28" customFormat="1" ht="60.75" customHeight="1" x14ac:dyDescent="0.25">
      <c r="A86" s="41" t="s">
        <v>186</v>
      </c>
      <c r="B86" s="18" t="s">
        <v>187</v>
      </c>
      <c r="C86" s="19" t="s">
        <v>188</v>
      </c>
      <c r="D86" s="33">
        <v>100</v>
      </c>
      <c r="E86" s="96">
        <v>1.958</v>
      </c>
      <c r="F86" s="112">
        <v>5</v>
      </c>
      <c r="G86" s="22">
        <f t="shared" ref="G86" si="26">D86*E86</f>
        <v>195.8</v>
      </c>
      <c r="H86" s="22">
        <f>G86+G86*F86/100</f>
        <v>205.59</v>
      </c>
      <c r="I86" s="196" t="s">
        <v>189</v>
      </c>
      <c r="J86" s="185"/>
      <c r="K86" s="185"/>
      <c r="L86" s="197"/>
      <c r="M86" s="43" t="s">
        <v>312</v>
      </c>
      <c r="N86" s="109"/>
      <c r="O86" s="111"/>
      <c r="P86" s="111"/>
      <c r="Q86" s="61" t="s">
        <v>368</v>
      </c>
    </row>
    <row r="87" spans="1:17" s="28" customFormat="1" ht="79.5" customHeight="1" x14ac:dyDescent="0.25">
      <c r="A87" s="41" t="s">
        <v>191</v>
      </c>
      <c r="B87" s="18" t="s">
        <v>192</v>
      </c>
      <c r="C87" s="19" t="s">
        <v>16</v>
      </c>
      <c r="D87" s="20">
        <v>1300000</v>
      </c>
      <c r="E87" s="96">
        <v>8.2000000000000007E-3</v>
      </c>
      <c r="F87" s="112">
        <v>5</v>
      </c>
      <c r="G87" s="22">
        <f t="shared" ref="G87" si="27">D87*E87</f>
        <v>10660</v>
      </c>
      <c r="H87" s="22">
        <f t="shared" ref="H87" si="28">G87+G87*F87/100</f>
        <v>11193</v>
      </c>
      <c r="I87" s="196" t="s">
        <v>193</v>
      </c>
      <c r="J87" s="207"/>
      <c r="K87" s="207"/>
      <c r="L87" s="208"/>
      <c r="M87" s="24" t="s">
        <v>309</v>
      </c>
      <c r="N87" s="104"/>
      <c r="O87" s="98"/>
      <c r="P87" s="98"/>
      <c r="Q87" s="37" t="s">
        <v>369</v>
      </c>
    </row>
    <row r="88" spans="1:17" s="28" customFormat="1" ht="25.5" customHeight="1" x14ac:dyDescent="0.25">
      <c r="A88" s="41" t="s">
        <v>194</v>
      </c>
      <c r="B88" s="18" t="s">
        <v>195</v>
      </c>
      <c r="C88" s="20"/>
      <c r="D88" s="20"/>
      <c r="E88" s="20"/>
      <c r="F88" s="20"/>
      <c r="G88" s="20"/>
      <c r="H88" s="20"/>
      <c r="I88" s="18"/>
      <c r="J88" s="18"/>
      <c r="K88" s="18"/>
      <c r="L88" s="18"/>
      <c r="M88" s="20"/>
      <c r="N88" s="20"/>
      <c r="O88" s="26"/>
      <c r="P88" s="26"/>
      <c r="Q88" s="42"/>
    </row>
    <row r="89" spans="1:17" s="28" customFormat="1" ht="138" customHeight="1" x14ac:dyDescent="0.25">
      <c r="A89" s="63" t="s">
        <v>196</v>
      </c>
      <c r="B89" s="18" t="s">
        <v>197</v>
      </c>
      <c r="C89" s="19" t="s">
        <v>16</v>
      </c>
      <c r="D89" s="20">
        <v>1500</v>
      </c>
      <c r="E89" s="96">
        <v>0.28000000000000003</v>
      </c>
      <c r="F89" s="112">
        <v>5</v>
      </c>
      <c r="G89" s="86">
        <f t="shared" ref="G89:G90" si="29">D89*E89</f>
        <v>420</v>
      </c>
      <c r="H89" s="86">
        <f t="shared" ref="H89:H90" si="30">G89+G89*F89/100</f>
        <v>441</v>
      </c>
      <c r="I89" s="184" t="s">
        <v>198</v>
      </c>
      <c r="J89" s="185"/>
      <c r="K89" s="185"/>
      <c r="L89" s="186"/>
      <c r="M89" s="61" t="s">
        <v>308</v>
      </c>
      <c r="N89" s="109"/>
      <c r="O89" s="111"/>
      <c r="P89" s="111"/>
      <c r="Q89" s="61" t="s">
        <v>370</v>
      </c>
    </row>
    <row r="90" spans="1:17" s="28" customFormat="1" ht="134.25" customHeight="1" x14ac:dyDescent="0.25">
      <c r="A90" s="63" t="s">
        <v>199</v>
      </c>
      <c r="B90" s="18" t="s">
        <v>197</v>
      </c>
      <c r="C90" s="19" t="s">
        <v>16</v>
      </c>
      <c r="D90" s="20">
        <v>1800</v>
      </c>
      <c r="E90" s="96">
        <v>0.28000000000000003</v>
      </c>
      <c r="F90" s="112">
        <v>5</v>
      </c>
      <c r="G90" s="86">
        <f t="shared" si="29"/>
        <v>504</v>
      </c>
      <c r="H90" s="86">
        <f t="shared" si="30"/>
        <v>529.20000000000005</v>
      </c>
      <c r="I90" s="184" t="s">
        <v>200</v>
      </c>
      <c r="J90" s="185"/>
      <c r="K90" s="185"/>
      <c r="L90" s="186"/>
      <c r="M90" s="43" t="s">
        <v>308</v>
      </c>
      <c r="N90" s="109"/>
      <c r="O90" s="111"/>
      <c r="P90" s="111"/>
      <c r="Q90" s="61" t="s">
        <v>371</v>
      </c>
    </row>
    <row r="91" spans="1:17" s="28" customFormat="1" ht="23.25" customHeight="1" x14ac:dyDescent="0.25">
      <c r="A91" s="213" t="s">
        <v>201</v>
      </c>
      <c r="B91" s="185"/>
      <c r="C91" s="185"/>
      <c r="D91" s="185"/>
      <c r="E91" s="185"/>
      <c r="F91" s="186"/>
      <c r="G91" s="22">
        <f t="shared" ref="G91:H91" si="31">SUM(G89:G90)</f>
        <v>924</v>
      </c>
      <c r="H91" s="23">
        <f t="shared" si="31"/>
        <v>970.2</v>
      </c>
      <c r="I91" s="251"/>
      <c r="J91" s="185"/>
      <c r="K91" s="185"/>
      <c r="L91" s="186"/>
      <c r="M91" s="19"/>
      <c r="N91" s="19"/>
      <c r="O91" s="26"/>
      <c r="P91" s="26"/>
      <c r="Q91" s="42"/>
    </row>
    <row r="92" spans="1:17" s="28" customFormat="1" ht="93" customHeight="1" x14ac:dyDescent="0.25">
      <c r="A92" s="41" t="s">
        <v>202</v>
      </c>
      <c r="B92" s="18" t="s">
        <v>203</v>
      </c>
      <c r="C92" s="19" t="s">
        <v>16</v>
      </c>
      <c r="D92" s="20">
        <v>14000</v>
      </c>
      <c r="E92" s="96">
        <v>4.2799999999999998E-2</v>
      </c>
      <c r="F92" s="112">
        <v>5</v>
      </c>
      <c r="G92" s="22">
        <f t="shared" ref="G92" si="32">D92*E92</f>
        <v>599.20000000000005</v>
      </c>
      <c r="H92" s="22">
        <f t="shared" ref="H92" si="33">G92+G92*F92/100</f>
        <v>629.16</v>
      </c>
      <c r="I92" s="196" t="s">
        <v>204</v>
      </c>
      <c r="J92" s="185"/>
      <c r="K92" s="185"/>
      <c r="L92" s="197"/>
      <c r="M92" s="61" t="s">
        <v>308</v>
      </c>
      <c r="N92" s="109"/>
      <c r="O92" s="111"/>
      <c r="P92" s="111"/>
      <c r="Q92" s="61" t="s">
        <v>372</v>
      </c>
    </row>
    <row r="93" spans="1:17" s="28" customFormat="1" ht="126" customHeight="1" x14ac:dyDescent="0.25">
      <c r="A93" s="41" t="s">
        <v>205</v>
      </c>
      <c r="B93" s="18" t="s">
        <v>206</v>
      </c>
      <c r="C93" s="19" t="s">
        <v>16</v>
      </c>
      <c r="D93" s="33">
        <v>100</v>
      </c>
      <c r="E93" s="85">
        <v>46</v>
      </c>
      <c r="F93" s="94">
        <v>5</v>
      </c>
      <c r="G93" s="22">
        <f>D93*E93</f>
        <v>4600</v>
      </c>
      <c r="H93" s="23">
        <f>G93+G93*F93/100</f>
        <v>4830</v>
      </c>
      <c r="I93" s="202" t="s">
        <v>207</v>
      </c>
      <c r="J93" s="202"/>
      <c r="K93" s="202"/>
      <c r="L93" s="202"/>
      <c r="M93" s="87" t="s">
        <v>272</v>
      </c>
      <c r="N93" s="56" t="s">
        <v>273</v>
      </c>
      <c r="O93" s="164"/>
      <c r="P93" s="81"/>
      <c r="Q93" s="40" t="s">
        <v>373</v>
      </c>
    </row>
    <row r="94" spans="1:17" s="28" customFormat="1" ht="92.25" customHeight="1" x14ac:dyDescent="0.25">
      <c r="A94" s="41" t="s">
        <v>208</v>
      </c>
      <c r="B94" s="18" t="s">
        <v>209</v>
      </c>
      <c r="C94" s="19" t="s">
        <v>16</v>
      </c>
      <c r="D94" s="20">
        <v>2500</v>
      </c>
      <c r="E94" s="96">
        <v>0.79600000000000004</v>
      </c>
      <c r="F94" s="112">
        <v>5</v>
      </c>
      <c r="G94" s="22">
        <f t="shared" ref="G94" si="34">D94*E94</f>
        <v>1990</v>
      </c>
      <c r="H94" s="22">
        <f t="shared" ref="H94" si="35">G94+G94*F94/100</f>
        <v>2089.5</v>
      </c>
      <c r="I94" s="196" t="s">
        <v>210</v>
      </c>
      <c r="J94" s="185"/>
      <c r="K94" s="185"/>
      <c r="L94" s="197"/>
      <c r="M94" s="120" t="s">
        <v>313</v>
      </c>
      <c r="N94" s="109"/>
      <c r="O94" s="111"/>
      <c r="P94" s="111"/>
      <c r="Q94" s="120" t="s">
        <v>374</v>
      </c>
    </row>
    <row r="95" spans="1:17" s="28" customFormat="1" ht="114" customHeight="1" x14ac:dyDescent="0.25">
      <c r="A95" s="41" t="s">
        <v>211</v>
      </c>
      <c r="B95" s="18" t="s">
        <v>212</v>
      </c>
      <c r="C95" s="19" t="s">
        <v>16</v>
      </c>
      <c r="D95" s="33">
        <v>300</v>
      </c>
      <c r="E95" s="96">
        <v>0.36880000000000002</v>
      </c>
      <c r="F95" s="145">
        <v>5</v>
      </c>
      <c r="G95" s="22">
        <f t="shared" ref="G95" si="36">D95*E95</f>
        <v>110.64</v>
      </c>
      <c r="H95" s="23">
        <f t="shared" ref="H95" si="37">G95+G95*F95/100</f>
        <v>116.17</v>
      </c>
      <c r="I95" s="209" t="s">
        <v>390</v>
      </c>
      <c r="J95" s="204"/>
      <c r="K95" s="204"/>
      <c r="L95" s="205"/>
      <c r="M95" s="61"/>
      <c r="N95" s="109"/>
      <c r="O95" s="146" t="s">
        <v>256</v>
      </c>
      <c r="P95" s="147" t="s">
        <v>257</v>
      </c>
      <c r="Q95" s="100" t="s">
        <v>391</v>
      </c>
    </row>
    <row r="96" spans="1:17" s="28" customFormat="1" ht="174.75" customHeight="1" x14ac:dyDescent="0.25">
      <c r="A96" s="117" t="s">
        <v>213</v>
      </c>
      <c r="B96" s="90" t="s">
        <v>214</v>
      </c>
      <c r="C96" s="24" t="s">
        <v>16</v>
      </c>
      <c r="D96" s="32">
        <v>20</v>
      </c>
      <c r="E96" s="89">
        <v>1.0900000000000001</v>
      </c>
      <c r="F96" s="124">
        <v>5</v>
      </c>
      <c r="G96" s="125">
        <f>D96*E96</f>
        <v>21.8</v>
      </c>
      <c r="H96" s="125">
        <f>G96+G96*F96/100</f>
        <v>22.89</v>
      </c>
      <c r="I96" s="198" t="s">
        <v>215</v>
      </c>
      <c r="J96" s="198"/>
      <c r="K96" s="198"/>
      <c r="L96" s="198"/>
      <c r="M96" s="38" t="s">
        <v>268</v>
      </c>
      <c r="N96" s="39" t="s">
        <v>269</v>
      </c>
      <c r="O96" s="164"/>
      <c r="P96" s="164"/>
      <c r="Q96" s="161" t="s">
        <v>375</v>
      </c>
    </row>
    <row r="97" spans="1:17" s="28" customFormat="1" ht="88.5" customHeight="1" x14ac:dyDescent="0.25">
      <c r="A97" s="117" t="s">
        <v>216</v>
      </c>
      <c r="B97" s="18" t="s">
        <v>217</v>
      </c>
      <c r="C97" s="25" t="s">
        <v>16</v>
      </c>
      <c r="D97" s="105">
        <v>50</v>
      </c>
      <c r="E97" s="126">
        <v>7.25</v>
      </c>
      <c r="F97" s="127">
        <v>5</v>
      </c>
      <c r="G97" s="125">
        <f>D97*E97</f>
        <v>362.5</v>
      </c>
      <c r="H97" s="125">
        <f>G97+G97*F97/100</f>
        <v>380.63</v>
      </c>
      <c r="I97" s="250" t="s">
        <v>218</v>
      </c>
      <c r="J97" s="250"/>
      <c r="K97" s="250"/>
      <c r="L97" s="250"/>
      <c r="M97" s="38" t="s">
        <v>301</v>
      </c>
      <c r="N97" s="68" t="s">
        <v>302</v>
      </c>
      <c r="O97" s="164"/>
      <c r="P97" s="164"/>
      <c r="Q97" s="161" t="s">
        <v>376</v>
      </c>
    </row>
    <row r="98" spans="1:17" s="28" customFormat="1" ht="45" x14ac:dyDescent="0.25">
      <c r="A98" s="113" t="s">
        <v>219</v>
      </c>
      <c r="B98" s="17" t="s">
        <v>220</v>
      </c>
      <c r="C98" s="88" t="s">
        <v>16</v>
      </c>
      <c r="D98" s="131">
        <v>150000</v>
      </c>
      <c r="E98" s="148">
        <v>3.4799999999999998E-2</v>
      </c>
      <c r="F98" s="145">
        <v>5</v>
      </c>
      <c r="G98" s="128">
        <f>D98*E98</f>
        <v>5220</v>
      </c>
      <c r="H98" s="125">
        <f>G98+G98*F98/100</f>
        <v>5481</v>
      </c>
      <c r="I98" s="203" t="s">
        <v>221</v>
      </c>
      <c r="J98" s="204"/>
      <c r="K98" s="204"/>
      <c r="L98" s="205"/>
      <c r="M98" s="149"/>
      <c r="N98" s="150"/>
      <c r="O98" s="151" t="s">
        <v>258</v>
      </c>
      <c r="P98" s="152">
        <v>1110106</v>
      </c>
      <c r="Q98" s="100" t="s">
        <v>392</v>
      </c>
    </row>
    <row r="99" spans="1:17" s="28" customFormat="1" ht="101.25" customHeight="1" x14ac:dyDescent="0.25">
      <c r="A99" s="113" t="s">
        <v>400</v>
      </c>
      <c r="B99" s="43" t="s">
        <v>401</v>
      </c>
      <c r="C99" s="49" t="s">
        <v>16</v>
      </c>
      <c r="D99" s="93">
        <v>20000</v>
      </c>
      <c r="E99" s="129">
        <v>2.0400000000000001E-2</v>
      </c>
      <c r="F99" s="21">
        <v>5</v>
      </c>
      <c r="G99" s="128">
        <f>D99*E99</f>
        <v>408</v>
      </c>
      <c r="H99" s="125">
        <f>G99+G99*F99/100</f>
        <v>428.4</v>
      </c>
      <c r="I99" s="209" t="s">
        <v>402</v>
      </c>
      <c r="J99" s="185"/>
      <c r="K99" s="185"/>
      <c r="L99" s="197"/>
      <c r="M99" s="19" t="s">
        <v>403</v>
      </c>
      <c r="N99" s="19" t="s">
        <v>404</v>
      </c>
      <c r="O99" s="151"/>
      <c r="P99" s="152"/>
      <c r="Q99" s="183" t="s">
        <v>405</v>
      </c>
    </row>
    <row r="100" spans="1:17" s="28" customFormat="1" ht="65.25" customHeight="1" x14ac:dyDescent="0.25">
      <c r="A100" s="132" t="s">
        <v>222</v>
      </c>
      <c r="B100" s="43" t="s">
        <v>223</v>
      </c>
      <c r="C100" s="19" t="s">
        <v>224</v>
      </c>
      <c r="D100" s="20">
        <v>300</v>
      </c>
      <c r="E100" s="129">
        <v>0.996</v>
      </c>
      <c r="F100" s="130">
        <v>5</v>
      </c>
      <c r="G100" s="122">
        <f>D100*E100</f>
        <v>298.8</v>
      </c>
      <c r="H100" s="133">
        <f>G100+G100*F100/100</f>
        <v>313.74</v>
      </c>
      <c r="I100" s="196" t="s">
        <v>225</v>
      </c>
      <c r="J100" s="207"/>
      <c r="K100" s="207"/>
      <c r="L100" s="208"/>
      <c r="M100" s="19" t="s">
        <v>314</v>
      </c>
      <c r="N100" s="72"/>
      <c r="O100" s="98"/>
      <c r="P100" s="98"/>
      <c r="Q100" s="27" t="s">
        <v>377</v>
      </c>
    </row>
    <row r="101" spans="1:17" s="28" customFormat="1" ht="30.75" customHeight="1" x14ac:dyDescent="0.25">
      <c r="A101" s="132" t="s">
        <v>226</v>
      </c>
      <c r="B101" s="121" t="s">
        <v>227</v>
      </c>
      <c r="C101" s="93"/>
      <c r="D101" s="93"/>
      <c r="E101" s="93"/>
      <c r="F101" s="93"/>
      <c r="G101" s="93"/>
      <c r="H101" s="93"/>
      <c r="I101" s="121"/>
      <c r="J101" s="121"/>
      <c r="K101" s="121"/>
      <c r="L101" s="121"/>
      <c r="M101" s="93"/>
      <c r="N101" s="176"/>
      <c r="O101" s="98"/>
      <c r="P101" s="98"/>
      <c r="Q101" s="99"/>
    </row>
    <row r="102" spans="1:17" s="28" customFormat="1" ht="171.75" customHeight="1" x14ac:dyDescent="0.25">
      <c r="A102" s="134" t="s">
        <v>228</v>
      </c>
      <c r="B102" s="76" t="s">
        <v>229</v>
      </c>
      <c r="C102" s="135" t="s">
        <v>16</v>
      </c>
      <c r="D102" s="32">
        <v>50</v>
      </c>
      <c r="E102" s="153">
        <v>6.99</v>
      </c>
      <c r="F102" s="155">
        <v>5</v>
      </c>
      <c r="G102" s="106">
        <f>D102*E102</f>
        <v>349.5</v>
      </c>
      <c r="H102" s="106">
        <f>G102+G102*F102/100</f>
        <v>366.98</v>
      </c>
      <c r="I102" s="206" t="s">
        <v>230</v>
      </c>
      <c r="J102" s="206"/>
      <c r="K102" s="206"/>
      <c r="L102" s="206"/>
      <c r="M102" s="57" t="s">
        <v>259</v>
      </c>
      <c r="N102" s="158" t="s">
        <v>270</v>
      </c>
      <c r="O102" s="164"/>
      <c r="P102" s="164"/>
      <c r="Q102" s="161" t="s">
        <v>378</v>
      </c>
    </row>
    <row r="103" spans="1:17" s="28" customFormat="1" ht="174" customHeight="1" x14ac:dyDescent="0.25">
      <c r="A103" s="134" t="s">
        <v>231</v>
      </c>
      <c r="B103" s="76" t="s">
        <v>232</v>
      </c>
      <c r="C103" s="135" t="s">
        <v>16</v>
      </c>
      <c r="D103" s="32">
        <v>50</v>
      </c>
      <c r="E103" s="153">
        <v>6.99</v>
      </c>
      <c r="F103" s="155">
        <v>5</v>
      </c>
      <c r="G103" s="106">
        <f>D103*E103</f>
        <v>349.5</v>
      </c>
      <c r="H103" s="106">
        <f>G103+G103*F103/100</f>
        <v>366.98</v>
      </c>
      <c r="I103" s="206" t="s">
        <v>233</v>
      </c>
      <c r="J103" s="206"/>
      <c r="K103" s="206"/>
      <c r="L103" s="206"/>
      <c r="M103" s="57" t="s">
        <v>265</v>
      </c>
      <c r="N103" s="39" t="s">
        <v>271</v>
      </c>
      <c r="O103" s="164"/>
      <c r="P103" s="164"/>
      <c r="Q103" s="161" t="s">
        <v>379</v>
      </c>
    </row>
    <row r="104" spans="1:17" s="28" customFormat="1" ht="29.25" customHeight="1" x14ac:dyDescent="0.25">
      <c r="A104" s="244" t="s">
        <v>234</v>
      </c>
      <c r="B104" s="245"/>
      <c r="C104" s="245"/>
      <c r="D104" s="245"/>
      <c r="E104" s="245"/>
      <c r="F104" s="246"/>
      <c r="G104" s="123">
        <f t="shared" ref="G104:H104" si="38">SUM(G102:G103)</f>
        <v>699</v>
      </c>
      <c r="H104" s="123">
        <f t="shared" si="38"/>
        <v>733.96</v>
      </c>
      <c r="I104" s="247"/>
      <c r="J104" s="248"/>
      <c r="K104" s="248"/>
      <c r="L104" s="249"/>
      <c r="M104" s="49"/>
      <c r="N104" s="102"/>
      <c r="O104" s="98"/>
      <c r="P104" s="98"/>
      <c r="Q104" s="99"/>
    </row>
    <row r="105" spans="1:17" s="28" customFormat="1" ht="13.5" customHeight="1" x14ac:dyDescent="0.25">
      <c r="A105" s="136" t="s">
        <v>235</v>
      </c>
      <c r="B105" s="217" t="s">
        <v>236</v>
      </c>
      <c r="C105" s="185"/>
      <c r="D105" s="185"/>
      <c r="E105" s="185"/>
      <c r="F105" s="185"/>
      <c r="G105" s="185"/>
      <c r="H105" s="186"/>
      <c r="I105" s="18"/>
      <c r="J105" s="18"/>
      <c r="K105" s="18"/>
      <c r="L105" s="18"/>
      <c r="M105" s="20"/>
      <c r="N105" s="97"/>
      <c r="O105" s="98"/>
      <c r="P105" s="98"/>
      <c r="Q105" s="99"/>
    </row>
    <row r="106" spans="1:17" s="28" customFormat="1" ht="225" customHeight="1" x14ac:dyDescent="0.25">
      <c r="A106" s="42" t="s">
        <v>237</v>
      </c>
      <c r="B106" s="48" t="s">
        <v>238</v>
      </c>
      <c r="C106" s="49" t="s">
        <v>190</v>
      </c>
      <c r="D106" s="93">
        <v>500</v>
      </c>
      <c r="E106" s="44">
        <v>0.56200000000000006</v>
      </c>
      <c r="F106" s="21">
        <v>5</v>
      </c>
      <c r="G106" s="108">
        <f t="shared" ref="G106:G111" si="39">D106*E106</f>
        <v>281</v>
      </c>
      <c r="H106" s="108">
        <f t="shared" ref="H106:H111" si="40">G106+G106*F106/100</f>
        <v>295.05</v>
      </c>
      <c r="I106" s="137" t="s">
        <v>239</v>
      </c>
      <c r="J106" s="138"/>
      <c r="K106" s="138"/>
      <c r="L106" s="139"/>
      <c r="M106" s="19" t="s">
        <v>305</v>
      </c>
      <c r="N106" s="102" t="s">
        <v>306</v>
      </c>
      <c r="O106" s="98"/>
      <c r="P106" s="98"/>
      <c r="Q106" s="154" t="s">
        <v>380</v>
      </c>
    </row>
    <row r="107" spans="1:17" s="28" customFormat="1" ht="232.5" customHeight="1" x14ac:dyDescent="0.25">
      <c r="A107" s="42" t="s">
        <v>240</v>
      </c>
      <c r="B107" s="48" t="s">
        <v>241</v>
      </c>
      <c r="C107" s="49" t="s">
        <v>190</v>
      </c>
      <c r="D107" s="93">
        <v>1000</v>
      </c>
      <c r="E107" s="44">
        <v>0.56200000000000006</v>
      </c>
      <c r="F107" s="21">
        <v>5</v>
      </c>
      <c r="G107" s="108">
        <f t="shared" si="39"/>
        <v>562</v>
      </c>
      <c r="H107" s="108">
        <f t="shared" si="40"/>
        <v>590.1</v>
      </c>
      <c r="I107" s="140" t="s">
        <v>242</v>
      </c>
      <c r="J107" s="95"/>
      <c r="K107" s="95"/>
      <c r="L107" s="141"/>
      <c r="M107" s="19" t="s">
        <v>305</v>
      </c>
      <c r="N107" s="102" t="s">
        <v>306</v>
      </c>
      <c r="O107" s="98"/>
      <c r="P107" s="98"/>
      <c r="Q107" s="154" t="s">
        <v>381</v>
      </c>
    </row>
    <row r="108" spans="1:17" s="28" customFormat="1" ht="231" customHeight="1" x14ac:dyDescent="0.25">
      <c r="A108" s="42" t="s">
        <v>243</v>
      </c>
      <c r="B108" s="48" t="s">
        <v>244</v>
      </c>
      <c r="C108" s="49" t="s">
        <v>190</v>
      </c>
      <c r="D108" s="93">
        <v>1000</v>
      </c>
      <c r="E108" s="44">
        <v>0.56200000000000006</v>
      </c>
      <c r="F108" s="21">
        <v>5</v>
      </c>
      <c r="G108" s="108">
        <f t="shared" si="39"/>
        <v>562</v>
      </c>
      <c r="H108" s="108">
        <f t="shared" si="40"/>
        <v>590.1</v>
      </c>
      <c r="I108" s="199" t="s">
        <v>245</v>
      </c>
      <c r="J108" s="200"/>
      <c r="K108" s="200"/>
      <c r="L108" s="201"/>
      <c r="M108" s="19" t="s">
        <v>305</v>
      </c>
      <c r="N108" s="102" t="s">
        <v>306</v>
      </c>
      <c r="O108" s="98"/>
      <c r="P108" s="98"/>
      <c r="Q108" s="154" t="s">
        <v>382</v>
      </c>
    </row>
    <row r="109" spans="1:17" s="28" customFormat="1" ht="226.5" customHeight="1" x14ac:dyDescent="0.25">
      <c r="A109" s="42" t="s">
        <v>246</v>
      </c>
      <c r="B109" s="48" t="s">
        <v>247</v>
      </c>
      <c r="C109" s="49" t="s">
        <v>190</v>
      </c>
      <c r="D109" s="93">
        <v>800</v>
      </c>
      <c r="E109" s="44">
        <v>0.56200000000000006</v>
      </c>
      <c r="F109" s="21">
        <v>5</v>
      </c>
      <c r="G109" s="108">
        <f t="shared" si="39"/>
        <v>449.6</v>
      </c>
      <c r="H109" s="108">
        <f t="shared" si="40"/>
        <v>472.08</v>
      </c>
      <c r="I109" s="140" t="s">
        <v>248</v>
      </c>
      <c r="J109" s="95"/>
      <c r="K109" s="95"/>
      <c r="L109" s="141"/>
      <c r="M109" s="19" t="s">
        <v>305</v>
      </c>
      <c r="N109" s="102" t="s">
        <v>306</v>
      </c>
      <c r="O109" s="98"/>
      <c r="P109" s="98"/>
      <c r="Q109" s="154" t="s">
        <v>383</v>
      </c>
    </row>
    <row r="110" spans="1:17" s="28" customFormat="1" ht="229.5" customHeight="1" x14ac:dyDescent="0.25">
      <c r="A110" s="42" t="s">
        <v>249</v>
      </c>
      <c r="B110" s="48" t="s">
        <v>250</v>
      </c>
      <c r="C110" s="49" t="s">
        <v>190</v>
      </c>
      <c r="D110" s="93">
        <v>550</v>
      </c>
      <c r="E110" s="44">
        <v>0.56200000000000006</v>
      </c>
      <c r="F110" s="21">
        <v>5</v>
      </c>
      <c r="G110" s="108">
        <f t="shared" si="39"/>
        <v>309.10000000000002</v>
      </c>
      <c r="H110" s="108">
        <f t="shared" si="40"/>
        <v>324.56</v>
      </c>
      <c r="I110" s="140" t="s">
        <v>251</v>
      </c>
      <c r="J110" s="95"/>
      <c r="K110" s="95"/>
      <c r="L110" s="141"/>
      <c r="M110" s="19" t="s">
        <v>305</v>
      </c>
      <c r="N110" s="102" t="s">
        <v>306</v>
      </c>
      <c r="O110" s="98"/>
      <c r="P110" s="98"/>
      <c r="Q110" s="154" t="s">
        <v>384</v>
      </c>
    </row>
    <row r="111" spans="1:17" s="28" customFormat="1" ht="240" customHeight="1" x14ac:dyDescent="0.25">
      <c r="A111" s="142" t="s">
        <v>252</v>
      </c>
      <c r="B111" s="48" t="s">
        <v>253</v>
      </c>
      <c r="C111" s="49" t="s">
        <v>190</v>
      </c>
      <c r="D111" s="93">
        <v>50</v>
      </c>
      <c r="E111" s="44">
        <v>0.56200000000000006</v>
      </c>
      <c r="F111" s="21">
        <v>5</v>
      </c>
      <c r="G111" s="108">
        <f t="shared" si="39"/>
        <v>28.1</v>
      </c>
      <c r="H111" s="108">
        <f t="shared" si="40"/>
        <v>29.51</v>
      </c>
      <c r="I111" s="210" t="s">
        <v>254</v>
      </c>
      <c r="J111" s="211"/>
      <c r="K111" s="211"/>
      <c r="L111" s="212"/>
      <c r="M111" s="19" t="s">
        <v>305</v>
      </c>
      <c r="N111" s="102" t="s">
        <v>306</v>
      </c>
      <c r="O111" s="98"/>
      <c r="P111" s="98"/>
      <c r="Q111" s="154" t="s">
        <v>385</v>
      </c>
    </row>
    <row r="112" spans="1:17" s="28" customFormat="1" ht="21" customHeight="1" x14ac:dyDescent="0.25">
      <c r="A112" s="213" t="s">
        <v>255</v>
      </c>
      <c r="B112" s="185"/>
      <c r="C112" s="185"/>
      <c r="D112" s="185"/>
      <c r="E112" s="185"/>
      <c r="F112" s="186"/>
      <c r="G112" s="143">
        <f t="shared" ref="G112:H112" si="41">SUM(G106:G111)</f>
        <v>2191.8000000000002</v>
      </c>
      <c r="H112" s="143">
        <f t="shared" si="41"/>
        <v>2301.4</v>
      </c>
      <c r="I112" s="144"/>
      <c r="J112" s="144"/>
      <c r="K112" s="144"/>
      <c r="L112" s="144"/>
      <c r="M112" s="72"/>
      <c r="N112" s="72"/>
      <c r="O112" s="98"/>
      <c r="P112" s="98"/>
      <c r="Q112" s="99"/>
    </row>
    <row r="113" spans="1:17" s="179" customFormat="1" ht="18.600000000000001" customHeight="1" x14ac:dyDescent="0.25">
      <c r="A113" s="178"/>
      <c r="B113" s="179" t="s">
        <v>406</v>
      </c>
      <c r="C113" s="180"/>
      <c r="D113" s="180"/>
      <c r="E113" s="181"/>
      <c r="F113" s="180"/>
      <c r="G113" s="180"/>
      <c r="H113" s="180"/>
      <c r="M113" s="180"/>
      <c r="N113" s="180"/>
      <c r="O113" s="180"/>
      <c r="P113" s="180"/>
      <c r="Q113" s="178"/>
    </row>
    <row r="114" spans="1:17" s="179" customFormat="1" ht="15.75" customHeight="1" x14ac:dyDescent="0.25">
      <c r="A114" s="178"/>
      <c r="C114" s="180"/>
      <c r="D114" s="180"/>
      <c r="E114" s="181"/>
      <c r="F114" s="180"/>
      <c r="G114" s="180"/>
      <c r="H114" s="180"/>
      <c r="M114" s="180"/>
      <c r="N114" s="180"/>
      <c r="O114" s="180"/>
      <c r="P114" s="180"/>
      <c r="Q114" s="178"/>
    </row>
    <row r="115" spans="1:17" s="177" customFormat="1" ht="20.45" customHeight="1" x14ac:dyDescent="0.25">
      <c r="B115" s="177" t="s">
        <v>395</v>
      </c>
      <c r="E115" s="182"/>
      <c r="I115" s="243" t="s">
        <v>397</v>
      </c>
      <c r="J115" s="243"/>
      <c r="K115" s="243"/>
    </row>
    <row r="116" spans="1:17" s="177" customFormat="1" ht="21.6" customHeight="1" x14ac:dyDescent="0.25">
      <c r="B116" s="223" t="s">
        <v>396</v>
      </c>
      <c r="C116" s="223"/>
      <c r="D116" s="223"/>
      <c r="E116" s="182"/>
      <c r="J116" s="223" t="s">
        <v>398</v>
      </c>
      <c r="K116" s="223"/>
      <c r="L116" s="223"/>
    </row>
    <row r="117" spans="1:17" s="177" customFormat="1" ht="15.75" customHeight="1" x14ac:dyDescent="0.25">
      <c r="E117" s="182"/>
    </row>
    <row r="118" spans="1:17" s="179" customFormat="1" ht="15.75" customHeight="1" x14ac:dyDescent="0.25">
      <c r="A118" s="178"/>
      <c r="C118" s="180"/>
      <c r="D118" s="180"/>
      <c r="E118" s="181"/>
      <c r="F118" s="180"/>
      <c r="G118" s="180"/>
      <c r="H118" s="180"/>
      <c r="I118" s="179" t="s">
        <v>399</v>
      </c>
      <c r="M118" s="180"/>
      <c r="N118" s="180"/>
      <c r="O118" s="180"/>
      <c r="P118" s="180"/>
      <c r="Q118" s="178"/>
    </row>
    <row r="119" spans="1:17" s="179" customFormat="1" ht="15.75" customHeight="1" x14ac:dyDescent="0.25">
      <c r="A119" s="178"/>
      <c r="B119" s="179" t="s">
        <v>399</v>
      </c>
      <c r="C119" s="180"/>
      <c r="D119" s="180"/>
      <c r="E119" s="181"/>
      <c r="F119" s="180"/>
      <c r="G119" s="180"/>
      <c r="H119" s="180"/>
      <c r="M119" s="180"/>
      <c r="N119" s="180"/>
      <c r="O119" s="180"/>
      <c r="P119" s="180"/>
      <c r="Q119" s="178"/>
    </row>
    <row r="120" spans="1:17" s="179" customFormat="1" ht="15.75" customHeight="1" x14ac:dyDescent="0.25">
      <c r="A120" s="178"/>
      <c r="C120" s="180"/>
      <c r="D120" s="180"/>
      <c r="E120" s="181"/>
      <c r="F120" s="180"/>
      <c r="G120" s="180"/>
      <c r="H120" s="180"/>
      <c r="M120" s="180"/>
      <c r="N120" s="180"/>
      <c r="O120" s="180"/>
      <c r="P120" s="180"/>
      <c r="Q120" s="178"/>
    </row>
    <row r="121" spans="1:17" s="179" customFormat="1" ht="15.75" customHeight="1" x14ac:dyDescent="0.25">
      <c r="A121" s="178"/>
      <c r="C121" s="180"/>
      <c r="D121" s="180"/>
      <c r="E121" s="181"/>
      <c r="F121" s="180"/>
      <c r="G121" s="180"/>
      <c r="H121" s="180"/>
      <c r="M121" s="180"/>
      <c r="N121" s="180"/>
      <c r="O121" s="180"/>
      <c r="P121" s="180"/>
      <c r="Q121" s="178"/>
    </row>
    <row r="122" spans="1:17" s="179" customFormat="1" ht="15.75" customHeight="1" x14ac:dyDescent="0.25">
      <c r="A122" s="178"/>
      <c r="C122" s="180"/>
      <c r="D122" s="180"/>
      <c r="E122" s="181"/>
      <c r="F122" s="180"/>
      <c r="G122" s="180"/>
      <c r="H122" s="180"/>
      <c r="M122" s="180"/>
      <c r="N122" s="180"/>
      <c r="O122" s="180"/>
      <c r="P122" s="180"/>
      <c r="Q122" s="178"/>
    </row>
    <row r="123" spans="1:17" s="179" customFormat="1" ht="15.75" customHeight="1" x14ac:dyDescent="0.25">
      <c r="A123" s="178"/>
      <c r="C123" s="180"/>
      <c r="D123" s="180"/>
      <c r="E123" s="181"/>
      <c r="F123" s="180"/>
      <c r="G123" s="180"/>
      <c r="H123" s="180"/>
      <c r="M123" s="180"/>
      <c r="N123" s="180"/>
      <c r="O123" s="180"/>
      <c r="P123" s="180"/>
      <c r="Q123" s="178"/>
    </row>
    <row r="124" spans="1:17" s="179" customFormat="1" ht="15.75" customHeight="1" x14ac:dyDescent="0.25">
      <c r="A124" s="178"/>
      <c r="C124" s="180"/>
      <c r="D124" s="180"/>
      <c r="E124" s="181"/>
      <c r="F124" s="180"/>
      <c r="G124" s="180"/>
      <c r="H124" s="180"/>
      <c r="M124" s="180"/>
      <c r="N124" s="180"/>
      <c r="O124" s="180"/>
      <c r="P124" s="180"/>
      <c r="Q124" s="178"/>
    </row>
    <row r="125" spans="1:17" ht="15.75" customHeight="1" x14ac:dyDescent="0.25">
      <c r="A125" s="13"/>
      <c r="E125" s="12"/>
    </row>
    <row r="126" spans="1:17" ht="15.75" customHeight="1" x14ac:dyDescent="0.25">
      <c r="A126" s="13"/>
      <c r="E126" s="12"/>
    </row>
    <row r="127" spans="1:17" ht="15.75" customHeight="1" x14ac:dyDescent="0.25">
      <c r="A127" s="13"/>
      <c r="E127" s="12"/>
    </row>
    <row r="128" spans="1:17" ht="15.75" customHeight="1" x14ac:dyDescent="0.25">
      <c r="A128" s="13"/>
      <c r="E128" s="12"/>
    </row>
    <row r="129" spans="1:5" ht="15.75" customHeight="1" x14ac:dyDescent="0.25">
      <c r="A129" s="13"/>
      <c r="E129" s="12"/>
    </row>
    <row r="130" spans="1:5" ht="15.75" customHeight="1" x14ac:dyDescent="0.25">
      <c r="A130" s="13"/>
      <c r="E130" s="12"/>
    </row>
    <row r="131" spans="1:5" ht="15.75" customHeight="1" x14ac:dyDescent="0.25">
      <c r="A131" s="13"/>
      <c r="E131" s="12"/>
    </row>
    <row r="132" spans="1:5" ht="15.75" customHeight="1" x14ac:dyDescent="0.25">
      <c r="A132" s="13"/>
      <c r="E132" s="12"/>
    </row>
    <row r="133" spans="1:5" ht="15.75" customHeight="1" x14ac:dyDescent="0.25">
      <c r="A133" s="13"/>
      <c r="E133" s="12"/>
    </row>
    <row r="134" spans="1:5" ht="15.75" customHeight="1" x14ac:dyDescent="0.25">
      <c r="A134" s="13"/>
      <c r="E134" s="12"/>
    </row>
    <row r="135" spans="1:5" ht="15.75" customHeight="1" x14ac:dyDescent="0.25">
      <c r="A135" s="13"/>
      <c r="E135" s="12"/>
    </row>
    <row r="136" spans="1:5" ht="15.75" customHeight="1" x14ac:dyDescent="0.25">
      <c r="A136" s="13"/>
      <c r="E136" s="12"/>
    </row>
    <row r="137" spans="1:5" ht="15.75" customHeight="1" x14ac:dyDescent="0.25">
      <c r="A137" s="13"/>
      <c r="E137" s="12"/>
    </row>
    <row r="138" spans="1:5" ht="15.75" customHeight="1" x14ac:dyDescent="0.25">
      <c r="A138" s="13"/>
      <c r="E138" s="12"/>
    </row>
    <row r="139" spans="1:5" ht="15.75" customHeight="1" x14ac:dyDescent="0.25">
      <c r="A139" s="13"/>
      <c r="E139" s="12"/>
    </row>
    <row r="140" spans="1:5" ht="15.75" customHeight="1" x14ac:dyDescent="0.25">
      <c r="A140" s="13"/>
      <c r="E140" s="12"/>
    </row>
    <row r="141" spans="1:5" ht="15.75" customHeight="1" x14ac:dyDescent="0.25">
      <c r="A141" s="13"/>
      <c r="E141" s="12"/>
    </row>
    <row r="142" spans="1:5" ht="15.75" customHeight="1" x14ac:dyDescent="0.25">
      <c r="A142" s="13"/>
      <c r="E142" s="12"/>
    </row>
    <row r="143" spans="1:5" ht="15.75" customHeight="1" x14ac:dyDescent="0.25">
      <c r="A143" s="13"/>
      <c r="E143" s="12"/>
    </row>
    <row r="144" spans="1:5" ht="15.75" customHeight="1" x14ac:dyDescent="0.25">
      <c r="A144" s="13"/>
      <c r="E144" s="12"/>
    </row>
    <row r="145" spans="1:5" ht="15.75" customHeight="1" x14ac:dyDescent="0.25">
      <c r="A145" s="13"/>
      <c r="E145" s="12"/>
    </row>
    <row r="146" spans="1:5" ht="15.75" customHeight="1" x14ac:dyDescent="0.25">
      <c r="A146" s="13"/>
      <c r="E146" s="12"/>
    </row>
    <row r="147" spans="1:5" ht="15.75" customHeight="1" x14ac:dyDescent="0.25">
      <c r="A147" s="13"/>
      <c r="E147" s="12"/>
    </row>
    <row r="148" spans="1:5" ht="15.75" customHeight="1" x14ac:dyDescent="0.25">
      <c r="A148" s="13"/>
      <c r="E148" s="12"/>
    </row>
    <row r="149" spans="1:5" ht="15.75" customHeight="1" x14ac:dyDescent="0.25">
      <c r="A149" s="13"/>
      <c r="E149" s="12"/>
    </row>
    <row r="150" spans="1:5" ht="15.75" customHeight="1" x14ac:dyDescent="0.25">
      <c r="A150" s="13"/>
      <c r="E150" s="12"/>
    </row>
    <row r="151" spans="1:5" ht="15.75" customHeight="1" x14ac:dyDescent="0.25">
      <c r="A151" s="13"/>
      <c r="E151" s="12"/>
    </row>
    <row r="152" spans="1:5" ht="15.75" customHeight="1" x14ac:dyDescent="0.25">
      <c r="A152" s="13"/>
      <c r="E152" s="12"/>
    </row>
    <row r="153" spans="1:5" ht="15.75" customHeight="1" x14ac:dyDescent="0.25">
      <c r="A153" s="13"/>
      <c r="E153" s="12"/>
    </row>
    <row r="154" spans="1:5" ht="15.75" customHeight="1" x14ac:dyDescent="0.25">
      <c r="A154" s="13"/>
      <c r="E154" s="12"/>
    </row>
    <row r="155" spans="1:5" ht="15.75" customHeight="1" x14ac:dyDescent="0.25">
      <c r="A155" s="13"/>
      <c r="E155" s="12"/>
    </row>
    <row r="156" spans="1:5" ht="15.75" customHeight="1" x14ac:dyDescent="0.25">
      <c r="A156" s="13"/>
      <c r="E156" s="12"/>
    </row>
    <row r="157" spans="1:5" ht="15.75" customHeight="1" x14ac:dyDescent="0.25">
      <c r="A157" s="13"/>
      <c r="E157" s="12"/>
    </row>
    <row r="158" spans="1:5" ht="15.75" customHeight="1" x14ac:dyDescent="0.25">
      <c r="A158" s="13"/>
      <c r="E158" s="12"/>
    </row>
    <row r="159" spans="1:5" ht="15.75" customHeight="1" x14ac:dyDescent="0.25">
      <c r="A159" s="13"/>
      <c r="E159" s="12"/>
    </row>
    <row r="160" spans="1:5" ht="15.75" customHeight="1" x14ac:dyDescent="0.25">
      <c r="A160" s="13"/>
      <c r="E160" s="12"/>
    </row>
    <row r="161" spans="1:5" ht="15.75" customHeight="1" x14ac:dyDescent="0.25">
      <c r="A161" s="13"/>
      <c r="E161" s="12"/>
    </row>
    <row r="162" spans="1:5" ht="15.75" customHeight="1" x14ac:dyDescent="0.25">
      <c r="A162" s="13"/>
      <c r="E162" s="12"/>
    </row>
    <row r="163" spans="1:5" ht="15.75" customHeight="1" x14ac:dyDescent="0.25">
      <c r="A163" s="13"/>
      <c r="E163" s="12"/>
    </row>
    <row r="164" spans="1:5" ht="15.75" customHeight="1" x14ac:dyDescent="0.25">
      <c r="A164" s="13"/>
      <c r="E164" s="12"/>
    </row>
    <row r="165" spans="1:5" ht="15.75" customHeight="1" x14ac:dyDescent="0.25">
      <c r="A165" s="13"/>
      <c r="E165" s="12"/>
    </row>
    <row r="166" spans="1:5" ht="15.75" customHeight="1" x14ac:dyDescent="0.25">
      <c r="A166" s="13"/>
      <c r="E166" s="12"/>
    </row>
    <row r="167" spans="1:5" ht="15.75" customHeight="1" x14ac:dyDescent="0.25">
      <c r="A167" s="13"/>
      <c r="E167" s="12"/>
    </row>
    <row r="168" spans="1:5" ht="15.75" customHeight="1" x14ac:dyDescent="0.25">
      <c r="A168" s="13"/>
      <c r="E168" s="12"/>
    </row>
    <row r="169" spans="1:5" ht="15.75" customHeight="1" x14ac:dyDescent="0.25">
      <c r="A169" s="13"/>
      <c r="E169" s="12"/>
    </row>
    <row r="170" spans="1:5" ht="15.75" customHeight="1" x14ac:dyDescent="0.25">
      <c r="A170" s="13"/>
      <c r="E170" s="12"/>
    </row>
    <row r="171" spans="1:5" ht="15.75" customHeight="1" x14ac:dyDescent="0.25">
      <c r="A171" s="13"/>
      <c r="E171" s="12"/>
    </row>
    <row r="172" spans="1:5" ht="15.75" customHeight="1" x14ac:dyDescent="0.25">
      <c r="A172" s="13"/>
      <c r="E172" s="12"/>
    </row>
    <row r="173" spans="1:5" ht="15.75" customHeight="1" x14ac:dyDescent="0.25">
      <c r="A173" s="13"/>
      <c r="E173" s="12"/>
    </row>
    <row r="174" spans="1:5" ht="15.75" customHeight="1" x14ac:dyDescent="0.25">
      <c r="A174" s="13"/>
      <c r="E174" s="12"/>
    </row>
    <row r="175" spans="1:5" ht="15.75" customHeight="1" x14ac:dyDescent="0.25">
      <c r="A175" s="13"/>
      <c r="E175" s="12"/>
    </row>
    <row r="176" spans="1:5" ht="15.75" customHeight="1" x14ac:dyDescent="0.25">
      <c r="A176" s="13"/>
      <c r="E176" s="12"/>
    </row>
    <row r="177" spans="1:5" ht="15.75" customHeight="1" x14ac:dyDescent="0.25">
      <c r="A177" s="13"/>
      <c r="E177" s="12"/>
    </row>
    <row r="178" spans="1:5" ht="15.75" customHeight="1" x14ac:dyDescent="0.25">
      <c r="A178" s="13"/>
      <c r="E178" s="12"/>
    </row>
    <row r="179" spans="1:5" ht="15.75" customHeight="1" x14ac:dyDescent="0.25">
      <c r="A179" s="13"/>
      <c r="E179" s="12"/>
    </row>
    <row r="180" spans="1:5" ht="15.75" customHeight="1" x14ac:dyDescent="0.25">
      <c r="A180" s="13"/>
      <c r="E180" s="12"/>
    </row>
    <row r="181" spans="1:5" ht="15.75" customHeight="1" x14ac:dyDescent="0.25">
      <c r="A181" s="13"/>
      <c r="E181" s="12"/>
    </row>
    <row r="182" spans="1:5" ht="15.75" customHeight="1" x14ac:dyDescent="0.25">
      <c r="A182" s="13"/>
      <c r="E182" s="12"/>
    </row>
    <row r="183" spans="1:5" ht="15.75" customHeight="1" x14ac:dyDescent="0.25">
      <c r="A183" s="13"/>
      <c r="E183" s="12"/>
    </row>
    <row r="184" spans="1:5" ht="15.75" customHeight="1" x14ac:dyDescent="0.25">
      <c r="A184" s="13"/>
      <c r="E184" s="12"/>
    </row>
    <row r="185" spans="1:5" ht="15.75" customHeight="1" x14ac:dyDescent="0.25">
      <c r="A185" s="13"/>
      <c r="E185" s="12"/>
    </row>
    <row r="186" spans="1:5" ht="15.75" customHeight="1" x14ac:dyDescent="0.25">
      <c r="A186" s="13"/>
      <c r="E186" s="12"/>
    </row>
    <row r="187" spans="1:5" ht="15.75" customHeight="1" x14ac:dyDescent="0.25">
      <c r="A187" s="13"/>
      <c r="E187" s="12"/>
    </row>
    <row r="188" spans="1:5" ht="15.75" customHeight="1" x14ac:dyDescent="0.25">
      <c r="A188" s="13"/>
      <c r="E188" s="12"/>
    </row>
    <row r="189" spans="1:5" ht="15.75" customHeight="1" x14ac:dyDescent="0.25">
      <c r="A189" s="13"/>
      <c r="E189" s="12"/>
    </row>
    <row r="190" spans="1:5" ht="15.75" customHeight="1" x14ac:dyDescent="0.25">
      <c r="A190" s="13"/>
      <c r="E190" s="12"/>
    </row>
    <row r="191" spans="1:5" ht="15.75" customHeight="1" x14ac:dyDescent="0.25">
      <c r="A191" s="13"/>
      <c r="E191" s="12"/>
    </row>
    <row r="192" spans="1:5" ht="15.75" customHeight="1" x14ac:dyDescent="0.25">
      <c r="A192" s="13"/>
      <c r="E192" s="12"/>
    </row>
    <row r="193" spans="1:5" ht="15.75" customHeight="1" x14ac:dyDescent="0.25">
      <c r="A193" s="13"/>
      <c r="E193" s="12"/>
    </row>
    <row r="194" spans="1:5" ht="15.75" customHeight="1" x14ac:dyDescent="0.25">
      <c r="A194" s="13"/>
      <c r="E194" s="12"/>
    </row>
    <row r="195" spans="1:5" ht="15.75" customHeight="1" x14ac:dyDescent="0.25">
      <c r="A195" s="13"/>
      <c r="E195" s="12"/>
    </row>
    <row r="196" spans="1:5" ht="15.75" customHeight="1" x14ac:dyDescent="0.25">
      <c r="A196" s="13"/>
      <c r="E196" s="12"/>
    </row>
    <row r="197" spans="1:5" ht="15.75" customHeight="1" x14ac:dyDescent="0.25">
      <c r="A197" s="13"/>
      <c r="E197" s="12"/>
    </row>
    <row r="198" spans="1:5" ht="15.75" customHeight="1" x14ac:dyDescent="0.25">
      <c r="A198" s="13"/>
      <c r="E198" s="12"/>
    </row>
    <row r="199" spans="1:5" ht="15.75" customHeight="1" x14ac:dyDescent="0.25">
      <c r="A199" s="13"/>
      <c r="E199" s="12"/>
    </row>
    <row r="200" spans="1:5" ht="15.75" customHeight="1" x14ac:dyDescent="0.25">
      <c r="A200" s="13"/>
      <c r="E200" s="12"/>
    </row>
    <row r="201" spans="1:5" ht="15.75" customHeight="1" x14ac:dyDescent="0.25">
      <c r="A201" s="13"/>
      <c r="E201" s="12"/>
    </row>
    <row r="202" spans="1:5" ht="15.75" customHeight="1" x14ac:dyDescent="0.25">
      <c r="A202" s="13"/>
      <c r="E202" s="12"/>
    </row>
    <row r="203" spans="1:5" ht="15.75" customHeight="1" x14ac:dyDescent="0.25">
      <c r="A203" s="13"/>
      <c r="E203" s="12"/>
    </row>
    <row r="204" spans="1:5" ht="15.75" customHeight="1" x14ac:dyDescent="0.25">
      <c r="A204" s="13"/>
      <c r="E204" s="12"/>
    </row>
    <row r="205" spans="1:5" ht="15.75" customHeight="1" x14ac:dyDescent="0.25">
      <c r="A205" s="13"/>
      <c r="E205" s="12"/>
    </row>
    <row r="206" spans="1:5" ht="15.75" customHeight="1" x14ac:dyDescent="0.25">
      <c r="A206" s="13"/>
      <c r="E206" s="12"/>
    </row>
    <row r="207" spans="1:5" ht="15.75" customHeight="1" x14ac:dyDescent="0.25">
      <c r="A207" s="13"/>
      <c r="E207" s="12"/>
    </row>
    <row r="208" spans="1:5" ht="15.75" customHeight="1" x14ac:dyDescent="0.25">
      <c r="A208" s="13"/>
      <c r="E208" s="12"/>
    </row>
    <row r="209" spans="1:5" ht="15.75" customHeight="1" x14ac:dyDescent="0.25">
      <c r="A209" s="13"/>
      <c r="E209" s="12"/>
    </row>
    <row r="210" spans="1:5" ht="15.75" customHeight="1" x14ac:dyDescent="0.25">
      <c r="A210" s="13"/>
      <c r="E210" s="12"/>
    </row>
    <row r="211" spans="1:5" ht="15.75" customHeight="1" x14ac:dyDescent="0.25">
      <c r="A211" s="13"/>
      <c r="E211" s="12"/>
    </row>
    <row r="212" spans="1:5" ht="15.75" customHeight="1" x14ac:dyDescent="0.25">
      <c r="A212" s="13"/>
      <c r="E212" s="12"/>
    </row>
    <row r="213" spans="1:5" ht="15.75" customHeight="1" x14ac:dyDescent="0.25">
      <c r="A213" s="13"/>
      <c r="E213" s="12"/>
    </row>
    <row r="214" spans="1:5" ht="15.75" customHeight="1" x14ac:dyDescent="0.25">
      <c r="A214" s="13"/>
      <c r="E214" s="12"/>
    </row>
    <row r="215" spans="1:5" ht="15.75" customHeight="1" x14ac:dyDescent="0.25">
      <c r="A215" s="13"/>
      <c r="E215" s="12"/>
    </row>
    <row r="216" spans="1:5" ht="15.75" customHeight="1" x14ac:dyDescent="0.25">
      <c r="A216" s="13"/>
      <c r="E216" s="12"/>
    </row>
    <row r="217" spans="1:5" ht="15.75" customHeight="1" x14ac:dyDescent="0.25">
      <c r="A217" s="13"/>
      <c r="E217" s="12"/>
    </row>
    <row r="218" spans="1:5" ht="15.75" customHeight="1" x14ac:dyDescent="0.25">
      <c r="A218" s="13"/>
      <c r="E218" s="12"/>
    </row>
    <row r="219" spans="1:5" ht="15.75" customHeight="1" x14ac:dyDescent="0.25">
      <c r="A219" s="13"/>
      <c r="E219" s="12"/>
    </row>
    <row r="220" spans="1:5" ht="15.75" customHeight="1" x14ac:dyDescent="0.25">
      <c r="A220" s="13"/>
      <c r="E220" s="12"/>
    </row>
    <row r="221" spans="1:5" ht="15.75" customHeight="1" x14ac:dyDescent="0.25">
      <c r="A221" s="13"/>
      <c r="E221" s="12"/>
    </row>
    <row r="222" spans="1:5" ht="15.75" customHeight="1" x14ac:dyDescent="0.25">
      <c r="A222" s="13"/>
      <c r="E222" s="12"/>
    </row>
    <row r="223" spans="1:5" ht="15.75" customHeight="1" x14ac:dyDescent="0.25">
      <c r="A223" s="13"/>
      <c r="E223" s="12"/>
    </row>
    <row r="224" spans="1:5" ht="15.75" customHeight="1" x14ac:dyDescent="0.25">
      <c r="A224" s="13"/>
      <c r="E224" s="12"/>
    </row>
    <row r="225" spans="1:5" ht="15.75" customHeight="1" x14ac:dyDescent="0.25">
      <c r="A225" s="13"/>
      <c r="E225" s="12"/>
    </row>
    <row r="226" spans="1:5" ht="15.75" customHeight="1" x14ac:dyDescent="0.25">
      <c r="A226" s="13"/>
      <c r="E226" s="12"/>
    </row>
    <row r="227" spans="1:5" ht="15.75" customHeight="1" x14ac:dyDescent="0.25">
      <c r="A227" s="13"/>
      <c r="E227" s="12"/>
    </row>
    <row r="228" spans="1:5" ht="15.75" customHeight="1" x14ac:dyDescent="0.25">
      <c r="A228" s="13"/>
      <c r="E228" s="12"/>
    </row>
    <row r="229" spans="1:5" ht="15.75" customHeight="1" x14ac:dyDescent="0.25">
      <c r="A229" s="13"/>
      <c r="E229" s="12"/>
    </row>
    <row r="230" spans="1:5" ht="15.75" customHeight="1" x14ac:dyDescent="0.25">
      <c r="A230" s="13"/>
      <c r="E230" s="12"/>
    </row>
    <row r="231" spans="1:5" ht="15.75" customHeight="1" x14ac:dyDescent="0.25">
      <c r="A231" s="13"/>
      <c r="E231" s="12"/>
    </row>
    <row r="232" spans="1:5" ht="15.75" customHeight="1" x14ac:dyDescent="0.25">
      <c r="A232" s="13"/>
      <c r="E232" s="12"/>
    </row>
    <row r="233" spans="1:5" ht="15.75" customHeight="1" x14ac:dyDescent="0.25">
      <c r="A233" s="13"/>
      <c r="E233" s="12"/>
    </row>
    <row r="234" spans="1:5" ht="15.75" customHeight="1" x14ac:dyDescent="0.25">
      <c r="A234" s="13"/>
      <c r="E234" s="12"/>
    </row>
    <row r="235" spans="1:5" ht="15.75" customHeight="1" x14ac:dyDescent="0.25">
      <c r="A235" s="13"/>
      <c r="E235" s="12"/>
    </row>
    <row r="236" spans="1:5" ht="15.75" customHeight="1" x14ac:dyDescent="0.25">
      <c r="A236" s="13"/>
      <c r="E236" s="12"/>
    </row>
    <row r="237" spans="1:5" ht="15.75" customHeight="1" x14ac:dyDescent="0.25">
      <c r="A237" s="13"/>
      <c r="E237" s="12"/>
    </row>
    <row r="238" spans="1:5" ht="15.75" customHeight="1" x14ac:dyDescent="0.25">
      <c r="A238" s="13"/>
      <c r="E238" s="12"/>
    </row>
    <row r="239" spans="1:5" ht="15.75" customHeight="1" x14ac:dyDescent="0.25">
      <c r="A239" s="13"/>
      <c r="E239" s="12"/>
    </row>
    <row r="240" spans="1:5" ht="15.75" customHeight="1" x14ac:dyDescent="0.25">
      <c r="A240" s="13"/>
      <c r="E240" s="12"/>
    </row>
    <row r="241" spans="1:5" ht="15.75" customHeight="1" x14ac:dyDescent="0.25">
      <c r="A241" s="13"/>
      <c r="E241" s="12"/>
    </row>
    <row r="242" spans="1:5" ht="15.75" customHeight="1" x14ac:dyDescent="0.25">
      <c r="A242" s="13"/>
      <c r="E242" s="12"/>
    </row>
    <row r="243" spans="1:5" ht="15.75" customHeight="1" x14ac:dyDescent="0.25">
      <c r="A243" s="13"/>
      <c r="E243" s="12"/>
    </row>
    <row r="244" spans="1:5" ht="15.75" customHeight="1" x14ac:dyDescent="0.25">
      <c r="A244" s="13"/>
      <c r="E244" s="12"/>
    </row>
    <row r="245" spans="1:5" ht="15.75" customHeight="1" x14ac:dyDescent="0.25">
      <c r="A245" s="13"/>
      <c r="E245" s="12"/>
    </row>
    <row r="246" spans="1:5" ht="15.75" customHeight="1" x14ac:dyDescent="0.25">
      <c r="A246" s="13"/>
      <c r="E246" s="12"/>
    </row>
    <row r="247" spans="1:5" ht="15.75" customHeight="1" x14ac:dyDescent="0.25">
      <c r="A247" s="13"/>
      <c r="E247" s="12"/>
    </row>
    <row r="248" spans="1:5" ht="15.75" customHeight="1" x14ac:dyDescent="0.25">
      <c r="A248" s="13"/>
      <c r="E248" s="12"/>
    </row>
    <row r="249" spans="1:5" ht="15.75" customHeight="1" x14ac:dyDescent="0.25">
      <c r="A249" s="13"/>
      <c r="E249" s="12"/>
    </row>
    <row r="250" spans="1:5" ht="15.75" customHeight="1" x14ac:dyDescent="0.25">
      <c r="A250" s="13"/>
      <c r="E250" s="12"/>
    </row>
    <row r="251" spans="1:5" ht="15.75" customHeight="1" x14ac:dyDescent="0.25">
      <c r="A251" s="13"/>
      <c r="E251" s="12"/>
    </row>
    <row r="252" spans="1:5" ht="15.75" customHeight="1" x14ac:dyDescent="0.25">
      <c r="A252" s="13"/>
      <c r="E252" s="12"/>
    </row>
    <row r="253" spans="1:5" ht="15.75" customHeight="1" x14ac:dyDescent="0.25">
      <c r="A253" s="13"/>
      <c r="E253" s="12"/>
    </row>
    <row r="254" spans="1:5" ht="15.75" customHeight="1" x14ac:dyDescent="0.25">
      <c r="A254" s="13"/>
      <c r="E254" s="12"/>
    </row>
    <row r="255" spans="1:5" ht="15.75" customHeight="1" x14ac:dyDescent="0.25">
      <c r="A255" s="13"/>
      <c r="E255" s="12"/>
    </row>
    <row r="256" spans="1:5" ht="15.75" customHeight="1" x14ac:dyDescent="0.25">
      <c r="A256" s="13"/>
      <c r="E256" s="12"/>
    </row>
    <row r="257" spans="1:5" ht="15.75" customHeight="1" x14ac:dyDescent="0.25">
      <c r="A257" s="13"/>
      <c r="E257" s="12"/>
    </row>
    <row r="258" spans="1:5" ht="15.75" customHeight="1" x14ac:dyDescent="0.25">
      <c r="A258" s="13"/>
      <c r="E258" s="12"/>
    </row>
    <row r="259" spans="1:5" ht="15.75" customHeight="1" x14ac:dyDescent="0.25">
      <c r="A259" s="13"/>
      <c r="E259" s="12"/>
    </row>
    <row r="260" spans="1:5" ht="15.75" customHeight="1" x14ac:dyDescent="0.25">
      <c r="A260" s="13"/>
      <c r="E260" s="12"/>
    </row>
    <row r="261" spans="1:5" ht="15.75" customHeight="1" x14ac:dyDescent="0.25">
      <c r="A261" s="13"/>
      <c r="E261" s="12"/>
    </row>
    <row r="262" spans="1:5" ht="15.75" customHeight="1" x14ac:dyDescent="0.25">
      <c r="A262" s="13"/>
      <c r="E262" s="12"/>
    </row>
    <row r="263" spans="1:5" ht="15.75" customHeight="1" x14ac:dyDescent="0.25">
      <c r="A263" s="13"/>
      <c r="E263" s="12"/>
    </row>
    <row r="264" spans="1:5" ht="15.75" customHeight="1" x14ac:dyDescent="0.25">
      <c r="A264" s="13"/>
      <c r="E264" s="12"/>
    </row>
    <row r="265" spans="1:5" ht="15.75" customHeight="1" x14ac:dyDescent="0.25">
      <c r="A265" s="13"/>
      <c r="E265" s="12"/>
    </row>
    <row r="266" spans="1:5" ht="15.75" customHeight="1" x14ac:dyDescent="0.25">
      <c r="A266" s="13"/>
      <c r="E266" s="12"/>
    </row>
    <row r="267" spans="1:5" ht="15.75" customHeight="1" x14ac:dyDescent="0.25">
      <c r="A267" s="13"/>
      <c r="E267" s="12"/>
    </row>
    <row r="268" spans="1:5" ht="15.75" customHeight="1" x14ac:dyDescent="0.25">
      <c r="A268" s="13"/>
      <c r="E268" s="12"/>
    </row>
    <row r="269" spans="1:5" ht="15.75" customHeight="1" x14ac:dyDescent="0.25">
      <c r="A269" s="13"/>
      <c r="E269" s="12"/>
    </row>
    <row r="270" spans="1:5" ht="15.75" customHeight="1" x14ac:dyDescent="0.25">
      <c r="A270" s="13"/>
      <c r="E270" s="12"/>
    </row>
    <row r="271" spans="1:5" ht="15.75" customHeight="1" x14ac:dyDescent="0.25">
      <c r="A271" s="13"/>
      <c r="E271" s="12"/>
    </row>
    <row r="272" spans="1:5" ht="15.75" customHeight="1" x14ac:dyDescent="0.25">
      <c r="A272" s="13"/>
      <c r="E272" s="12"/>
    </row>
    <row r="273" spans="1:5" ht="15.75" customHeight="1" x14ac:dyDescent="0.25">
      <c r="A273" s="13"/>
      <c r="E273" s="12"/>
    </row>
    <row r="274" spans="1:5" ht="15.75" customHeight="1" x14ac:dyDescent="0.25">
      <c r="A274" s="13"/>
      <c r="E274" s="12"/>
    </row>
    <row r="275" spans="1:5" ht="15.75" customHeight="1" x14ac:dyDescent="0.25">
      <c r="A275" s="13"/>
      <c r="E275" s="12"/>
    </row>
    <row r="276" spans="1:5" ht="15.75" customHeight="1" x14ac:dyDescent="0.25">
      <c r="A276" s="13"/>
      <c r="E276" s="12"/>
    </row>
    <row r="277" spans="1:5" ht="15.75" customHeight="1" x14ac:dyDescent="0.25">
      <c r="A277" s="13"/>
      <c r="E277" s="12"/>
    </row>
    <row r="278" spans="1:5" ht="15.75" customHeight="1" x14ac:dyDescent="0.25">
      <c r="A278" s="13"/>
      <c r="E278" s="12"/>
    </row>
    <row r="279" spans="1:5" ht="15.75" customHeight="1" x14ac:dyDescent="0.25">
      <c r="A279" s="13"/>
      <c r="E279" s="12"/>
    </row>
    <row r="280" spans="1:5" ht="15.75" customHeight="1" x14ac:dyDescent="0.25">
      <c r="A280" s="13"/>
      <c r="E280" s="12"/>
    </row>
    <row r="281" spans="1:5" ht="15.75" customHeight="1" x14ac:dyDescent="0.25">
      <c r="A281" s="13"/>
      <c r="E281" s="12"/>
    </row>
    <row r="282" spans="1:5" ht="15.75" customHeight="1" x14ac:dyDescent="0.25">
      <c r="A282" s="13"/>
      <c r="E282" s="12"/>
    </row>
    <row r="283" spans="1:5" ht="15.75" customHeight="1" x14ac:dyDescent="0.25">
      <c r="A283" s="13"/>
      <c r="E283" s="12"/>
    </row>
    <row r="284" spans="1:5" ht="15.75" customHeight="1" x14ac:dyDescent="0.25">
      <c r="A284" s="13"/>
      <c r="E284" s="12"/>
    </row>
    <row r="285" spans="1:5" ht="15.75" customHeight="1" x14ac:dyDescent="0.25">
      <c r="A285" s="13"/>
      <c r="E285" s="12"/>
    </row>
    <row r="286" spans="1:5" ht="15.75" customHeight="1" x14ac:dyDescent="0.25">
      <c r="A286" s="13"/>
      <c r="E286" s="12"/>
    </row>
    <row r="287" spans="1:5" ht="15.75" customHeight="1" x14ac:dyDescent="0.25">
      <c r="A287" s="13"/>
      <c r="E287" s="12"/>
    </row>
    <row r="288" spans="1:5" ht="15.75" customHeight="1" x14ac:dyDescent="0.25">
      <c r="A288" s="13"/>
      <c r="E288" s="12"/>
    </row>
    <row r="289" spans="1:5" ht="15.75" customHeight="1" x14ac:dyDescent="0.25">
      <c r="A289" s="13"/>
      <c r="E289" s="12"/>
    </row>
    <row r="290" spans="1:5" ht="15.75" customHeight="1" x14ac:dyDescent="0.25">
      <c r="A290" s="13"/>
      <c r="E290" s="12"/>
    </row>
    <row r="291" spans="1:5" ht="15.75" customHeight="1" x14ac:dyDescent="0.25">
      <c r="A291" s="13"/>
      <c r="E291" s="12"/>
    </row>
    <row r="292" spans="1:5" ht="15.75" customHeight="1" x14ac:dyDescent="0.25">
      <c r="A292" s="13"/>
      <c r="E292" s="12"/>
    </row>
    <row r="293" spans="1:5" ht="15.75" customHeight="1" x14ac:dyDescent="0.25">
      <c r="A293" s="13"/>
      <c r="E293" s="12"/>
    </row>
    <row r="294" spans="1:5" ht="15.75" customHeight="1" x14ac:dyDescent="0.25">
      <c r="A294" s="13"/>
      <c r="E294" s="12"/>
    </row>
    <row r="295" spans="1:5" ht="15.75" customHeight="1" x14ac:dyDescent="0.25">
      <c r="A295" s="13"/>
      <c r="E295" s="12"/>
    </row>
    <row r="296" spans="1:5" ht="15.75" customHeight="1" x14ac:dyDescent="0.25">
      <c r="A296" s="13"/>
      <c r="E296" s="12"/>
    </row>
    <row r="297" spans="1:5" ht="15.75" customHeight="1" x14ac:dyDescent="0.25">
      <c r="A297" s="13"/>
      <c r="E297" s="12"/>
    </row>
    <row r="298" spans="1:5" ht="15.75" customHeight="1" x14ac:dyDescent="0.25">
      <c r="A298" s="13"/>
      <c r="E298" s="12"/>
    </row>
    <row r="299" spans="1:5" ht="15.75" customHeight="1" x14ac:dyDescent="0.25">
      <c r="A299" s="13"/>
      <c r="E299" s="12"/>
    </row>
    <row r="300" spans="1:5" ht="15.75" customHeight="1" x14ac:dyDescent="0.25">
      <c r="A300" s="13"/>
      <c r="E300" s="12"/>
    </row>
    <row r="301" spans="1:5" ht="15.75" customHeight="1" x14ac:dyDescent="0.25">
      <c r="A301" s="13"/>
      <c r="E301" s="12"/>
    </row>
    <row r="302" spans="1:5" ht="15.75" customHeight="1" x14ac:dyDescent="0.25">
      <c r="A302" s="13"/>
      <c r="E302" s="12"/>
    </row>
    <row r="303" spans="1:5" ht="15.75" customHeight="1" x14ac:dyDescent="0.25">
      <c r="A303" s="13"/>
      <c r="E303" s="12"/>
    </row>
    <row r="304" spans="1:5" ht="15.75" customHeight="1" x14ac:dyDescent="0.25">
      <c r="A304" s="13"/>
      <c r="E304" s="12"/>
    </row>
    <row r="305" spans="1:5" ht="15.75" customHeight="1" x14ac:dyDescent="0.25">
      <c r="A305" s="13"/>
      <c r="E305" s="12"/>
    </row>
    <row r="306" spans="1:5" ht="15.75" customHeight="1" x14ac:dyDescent="0.25">
      <c r="A306" s="13"/>
      <c r="E306" s="12"/>
    </row>
    <row r="307" spans="1:5" ht="15.75" customHeight="1" x14ac:dyDescent="0.25">
      <c r="A307" s="13"/>
      <c r="E307" s="12"/>
    </row>
    <row r="308" spans="1:5" ht="15.75" customHeight="1" x14ac:dyDescent="0.25">
      <c r="A308" s="13"/>
      <c r="E308" s="12"/>
    </row>
    <row r="309" spans="1:5" ht="15.75" customHeight="1" x14ac:dyDescent="0.25">
      <c r="A309" s="13"/>
      <c r="E309" s="12"/>
    </row>
    <row r="310" spans="1:5" ht="15.75" customHeight="1" x14ac:dyDescent="0.25">
      <c r="A310" s="13"/>
      <c r="E310" s="12"/>
    </row>
    <row r="311" spans="1:5" ht="15.75" customHeight="1" x14ac:dyDescent="0.25">
      <c r="A311" s="13"/>
      <c r="E311" s="12"/>
    </row>
    <row r="312" spans="1:5" ht="15.75" customHeight="1" x14ac:dyDescent="0.25">
      <c r="A312" s="13"/>
      <c r="E312" s="12"/>
    </row>
    <row r="313" spans="1:5" ht="15.75" customHeight="1" x14ac:dyDescent="0.25">
      <c r="A313" s="13"/>
      <c r="E313" s="12"/>
    </row>
    <row r="314" spans="1:5" ht="15.75" customHeight="1" x14ac:dyDescent="0.25">
      <c r="A314" s="13"/>
      <c r="E314" s="12"/>
    </row>
    <row r="315" spans="1:5" ht="15.75" customHeight="1" x14ac:dyDescent="0.25">
      <c r="A315" s="13"/>
      <c r="E315" s="12"/>
    </row>
    <row r="316" spans="1:5" ht="15.75" customHeight="1" x14ac:dyDescent="0.25">
      <c r="A316" s="13"/>
      <c r="E316" s="12"/>
    </row>
    <row r="317" spans="1:5" ht="15.75" customHeight="1" x14ac:dyDescent="0.25">
      <c r="A317" s="13"/>
      <c r="E317" s="12"/>
    </row>
    <row r="318" spans="1:5" ht="15.75" customHeight="1" x14ac:dyDescent="0.25">
      <c r="A318" s="13"/>
      <c r="E318" s="12"/>
    </row>
    <row r="319" spans="1:5" ht="15.75" customHeight="1" x14ac:dyDescent="0.25">
      <c r="A319" s="13"/>
      <c r="E319" s="12"/>
    </row>
    <row r="320" spans="1:5" ht="15.75" customHeight="1" x14ac:dyDescent="0.25">
      <c r="A320" s="13"/>
      <c r="E320" s="12"/>
    </row>
    <row r="321" spans="1:5" ht="15.75" customHeight="1" x14ac:dyDescent="0.25">
      <c r="A321" s="13"/>
      <c r="E321" s="12"/>
    </row>
    <row r="322" spans="1:5" ht="15.75" customHeight="1" x14ac:dyDescent="0.25">
      <c r="A322" s="13"/>
      <c r="E322" s="12"/>
    </row>
    <row r="323" spans="1:5" ht="15.75" customHeight="1" x14ac:dyDescent="0.25">
      <c r="A323" s="13"/>
      <c r="E323" s="12"/>
    </row>
    <row r="324" spans="1:5" ht="15.75" customHeight="1" x14ac:dyDescent="0.25">
      <c r="A324" s="13"/>
      <c r="E324" s="12"/>
    </row>
    <row r="325" spans="1:5" ht="15.75" customHeight="1" x14ac:dyDescent="0.25">
      <c r="A325" s="13"/>
      <c r="E325" s="12"/>
    </row>
    <row r="326" spans="1:5" ht="15.75" customHeight="1" x14ac:dyDescent="0.25">
      <c r="A326" s="13"/>
      <c r="E326" s="12"/>
    </row>
    <row r="327" spans="1:5" ht="15.75" customHeight="1" x14ac:dyDescent="0.25">
      <c r="A327" s="13"/>
      <c r="E327" s="12"/>
    </row>
    <row r="328" spans="1:5" ht="15.75" customHeight="1" x14ac:dyDescent="0.25">
      <c r="A328" s="13"/>
      <c r="E328" s="12"/>
    </row>
    <row r="329" spans="1:5" ht="15.75" customHeight="1" x14ac:dyDescent="0.25">
      <c r="A329" s="13"/>
      <c r="E329" s="12"/>
    </row>
    <row r="330" spans="1:5" ht="15.75" customHeight="1" x14ac:dyDescent="0.25">
      <c r="A330" s="13"/>
      <c r="E330" s="12"/>
    </row>
    <row r="331" spans="1:5" ht="15.75" customHeight="1" x14ac:dyDescent="0.25">
      <c r="A331" s="13"/>
      <c r="E331" s="12"/>
    </row>
    <row r="332" spans="1:5" ht="15.75" customHeight="1" x14ac:dyDescent="0.25">
      <c r="A332" s="13"/>
      <c r="E332" s="12"/>
    </row>
    <row r="333" spans="1:5" ht="15.75" customHeight="1" x14ac:dyDescent="0.25">
      <c r="A333" s="13"/>
      <c r="E333" s="12"/>
    </row>
    <row r="334" spans="1:5" ht="15.75" customHeight="1" x14ac:dyDescent="0.25">
      <c r="A334" s="13"/>
      <c r="E334" s="12"/>
    </row>
    <row r="335" spans="1:5" ht="15.75" customHeight="1" x14ac:dyDescent="0.25">
      <c r="A335" s="13"/>
      <c r="E335" s="12"/>
    </row>
    <row r="336" spans="1:5" ht="15.75" customHeight="1" x14ac:dyDescent="0.25">
      <c r="A336" s="13"/>
      <c r="E336" s="12"/>
    </row>
    <row r="337" spans="1:5" ht="15.75" customHeight="1" x14ac:dyDescent="0.25">
      <c r="A337" s="13"/>
      <c r="E337" s="12"/>
    </row>
    <row r="338" spans="1:5" ht="15.75" customHeight="1" x14ac:dyDescent="0.25">
      <c r="A338" s="13"/>
      <c r="E338" s="12"/>
    </row>
    <row r="339" spans="1:5" ht="15.75" customHeight="1" x14ac:dyDescent="0.25">
      <c r="A339" s="13"/>
      <c r="E339" s="12"/>
    </row>
    <row r="340" spans="1:5" ht="15.75" customHeight="1" x14ac:dyDescent="0.25">
      <c r="A340" s="13"/>
      <c r="E340" s="12"/>
    </row>
    <row r="341" spans="1:5" ht="15.75" customHeight="1" x14ac:dyDescent="0.25">
      <c r="A341" s="13"/>
      <c r="E341" s="12"/>
    </row>
    <row r="342" spans="1:5" ht="15.75" customHeight="1" x14ac:dyDescent="0.25">
      <c r="A342" s="13"/>
      <c r="E342" s="12"/>
    </row>
    <row r="343" spans="1:5" ht="15.75" customHeight="1" x14ac:dyDescent="0.25">
      <c r="A343" s="13"/>
      <c r="E343" s="12"/>
    </row>
    <row r="344" spans="1:5" ht="15.75" customHeight="1" x14ac:dyDescent="0.25">
      <c r="A344" s="13"/>
      <c r="E344" s="12"/>
    </row>
    <row r="345" spans="1:5" ht="15.75" customHeight="1" x14ac:dyDescent="0.25">
      <c r="A345" s="13"/>
      <c r="E345" s="12"/>
    </row>
    <row r="346" spans="1:5" ht="15.75" customHeight="1" x14ac:dyDescent="0.25">
      <c r="A346" s="13"/>
      <c r="E346" s="12"/>
    </row>
    <row r="347" spans="1:5" ht="15.75" customHeight="1" x14ac:dyDescent="0.25">
      <c r="A347" s="13"/>
      <c r="E347" s="12"/>
    </row>
    <row r="348" spans="1:5" ht="15.75" customHeight="1" x14ac:dyDescent="0.25">
      <c r="A348" s="13"/>
      <c r="E348" s="12"/>
    </row>
    <row r="349" spans="1:5" ht="15.75" customHeight="1" x14ac:dyDescent="0.25">
      <c r="A349" s="13"/>
      <c r="E349" s="12"/>
    </row>
    <row r="350" spans="1:5" ht="15.75" customHeight="1" x14ac:dyDescent="0.25">
      <c r="A350" s="13"/>
      <c r="E350" s="12"/>
    </row>
    <row r="351" spans="1:5" ht="15.75" customHeight="1" x14ac:dyDescent="0.25">
      <c r="A351" s="13"/>
      <c r="E351" s="12"/>
    </row>
    <row r="352" spans="1:5" ht="15.75" customHeight="1" x14ac:dyDescent="0.25">
      <c r="A352" s="13"/>
      <c r="E352" s="12"/>
    </row>
    <row r="353" spans="1:5" ht="15.75" customHeight="1" x14ac:dyDescent="0.25">
      <c r="A353" s="13"/>
      <c r="E353" s="12"/>
    </row>
    <row r="354" spans="1:5" ht="15.75" customHeight="1" x14ac:dyDescent="0.25">
      <c r="A354" s="13"/>
      <c r="E354" s="12"/>
    </row>
    <row r="355" spans="1:5" ht="15.75" customHeight="1" x14ac:dyDescent="0.25">
      <c r="A355" s="13"/>
      <c r="E355" s="12"/>
    </row>
    <row r="356" spans="1:5" ht="15.75" customHeight="1" x14ac:dyDescent="0.25">
      <c r="A356" s="13"/>
      <c r="E356" s="12"/>
    </row>
    <row r="357" spans="1:5" ht="15.75" customHeight="1" x14ac:dyDescent="0.25">
      <c r="A357" s="13"/>
      <c r="E357" s="12"/>
    </row>
    <row r="358" spans="1:5" ht="15.75" customHeight="1" x14ac:dyDescent="0.25">
      <c r="A358" s="13"/>
      <c r="E358" s="12"/>
    </row>
    <row r="359" spans="1:5" ht="15.75" customHeight="1" x14ac:dyDescent="0.25">
      <c r="A359" s="13"/>
      <c r="E359" s="12"/>
    </row>
    <row r="360" spans="1:5" ht="15.75" customHeight="1" x14ac:dyDescent="0.25">
      <c r="A360" s="13"/>
      <c r="E360" s="12"/>
    </row>
    <row r="361" spans="1:5" ht="15.75" customHeight="1" x14ac:dyDescent="0.25">
      <c r="A361" s="13"/>
      <c r="E361" s="12"/>
    </row>
    <row r="362" spans="1:5" ht="15.75" customHeight="1" x14ac:dyDescent="0.25">
      <c r="A362" s="13"/>
      <c r="E362" s="12"/>
    </row>
    <row r="363" spans="1:5" ht="15.75" customHeight="1" x14ac:dyDescent="0.25">
      <c r="A363" s="13"/>
      <c r="E363" s="12"/>
    </row>
    <row r="364" spans="1:5" ht="15.75" customHeight="1" x14ac:dyDescent="0.25">
      <c r="A364" s="13"/>
      <c r="E364" s="12"/>
    </row>
    <row r="365" spans="1:5" ht="15.75" customHeight="1" x14ac:dyDescent="0.25">
      <c r="A365" s="13"/>
      <c r="E365" s="12"/>
    </row>
    <row r="366" spans="1:5" ht="15.75" customHeight="1" x14ac:dyDescent="0.25">
      <c r="A366" s="13"/>
      <c r="E366" s="12"/>
    </row>
    <row r="367" spans="1:5" ht="15.75" customHeight="1" x14ac:dyDescent="0.25">
      <c r="A367" s="13"/>
      <c r="E367" s="12"/>
    </row>
    <row r="368" spans="1:5" ht="15.75" customHeight="1" x14ac:dyDescent="0.25">
      <c r="A368" s="13"/>
      <c r="E368" s="12"/>
    </row>
    <row r="369" spans="1:5" ht="15.75" customHeight="1" x14ac:dyDescent="0.25">
      <c r="A369" s="13"/>
      <c r="E369" s="12"/>
    </row>
    <row r="370" spans="1:5" ht="15.75" customHeight="1" x14ac:dyDescent="0.25">
      <c r="A370" s="13"/>
      <c r="E370" s="12"/>
    </row>
    <row r="371" spans="1:5" ht="15.75" customHeight="1" x14ac:dyDescent="0.25">
      <c r="A371" s="13"/>
      <c r="E371" s="12"/>
    </row>
    <row r="372" spans="1:5" ht="15.75" customHeight="1" x14ac:dyDescent="0.25">
      <c r="A372" s="13"/>
      <c r="E372" s="12"/>
    </row>
    <row r="373" spans="1:5" ht="15.75" customHeight="1" x14ac:dyDescent="0.25">
      <c r="A373" s="13"/>
      <c r="E373" s="12"/>
    </row>
    <row r="374" spans="1:5" ht="15.75" customHeight="1" x14ac:dyDescent="0.25">
      <c r="A374" s="13"/>
      <c r="E374" s="12"/>
    </row>
    <row r="375" spans="1:5" ht="15.75" customHeight="1" x14ac:dyDescent="0.25">
      <c r="A375" s="13"/>
      <c r="E375" s="12"/>
    </row>
    <row r="376" spans="1:5" ht="15.75" customHeight="1" x14ac:dyDescent="0.25">
      <c r="A376" s="13"/>
      <c r="E376" s="12"/>
    </row>
    <row r="377" spans="1:5" ht="15.75" customHeight="1" x14ac:dyDescent="0.25">
      <c r="A377" s="13"/>
      <c r="E377" s="12"/>
    </row>
    <row r="378" spans="1:5" ht="15.75" customHeight="1" x14ac:dyDescent="0.25">
      <c r="A378" s="13"/>
      <c r="E378" s="12"/>
    </row>
    <row r="379" spans="1:5" ht="15.75" customHeight="1" x14ac:dyDescent="0.25">
      <c r="A379" s="13"/>
      <c r="E379" s="12"/>
    </row>
    <row r="380" spans="1:5" ht="15.75" customHeight="1" x14ac:dyDescent="0.25">
      <c r="A380" s="13"/>
      <c r="E380" s="12"/>
    </row>
    <row r="381" spans="1:5" ht="15.75" customHeight="1" x14ac:dyDescent="0.25">
      <c r="A381" s="13"/>
      <c r="E381" s="12"/>
    </row>
    <row r="382" spans="1:5" ht="15.75" customHeight="1" x14ac:dyDescent="0.25">
      <c r="A382" s="13"/>
      <c r="E382" s="12"/>
    </row>
    <row r="383" spans="1:5" ht="15.75" customHeight="1" x14ac:dyDescent="0.25">
      <c r="A383" s="13"/>
      <c r="E383" s="12"/>
    </row>
    <row r="384" spans="1:5" ht="15.75" customHeight="1" x14ac:dyDescent="0.25">
      <c r="A384" s="13"/>
      <c r="E384" s="12"/>
    </row>
    <row r="385" spans="1:5" ht="15.75" customHeight="1" x14ac:dyDescent="0.25">
      <c r="A385" s="13"/>
      <c r="E385" s="12"/>
    </row>
    <row r="386" spans="1:5" ht="15.75" customHeight="1" x14ac:dyDescent="0.25">
      <c r="A386" s="13"/>
      <c r="E386" s="12"/>
    </row>
    <row r="387" spans="1:5" ht="15.75" customHeight="1" x14ac:dyDescent="0.25">
      <c r="A387" s="13"/>
      <c r="E387" s="12"/>
    </row>
    <row r="388" spans="1:5" ht="15.75" customHeight="1" x14ac:dyDescent="0.25">
      <c r="A388" s="13"/>
      <c r="E388" s="12"/>
    </row>
    <row r="389" spans="1:5" ht="15.75" customHeight="1" x14ac:dyDescent="0.25">
      <c r="A389" s="13"/>
      <c r="E389" s="12"/>
    </row>
    <row r="390" spans="1:5" ht="15.75" customHeight="1" x14ac:dyDescent="0.25">
      <c r="A390" s="13"/>
      <c r="E390" s="12"/>
    </row>
    <row r="391" spans="1:5" ht="15.75" customHeight="1" x14ac:dyDescent="0.25">
      <c r="A391" s="13"/>
      <c r="E391" s="12"/>
    </row>
    <row r="392" spans="1:5" ht="15.75" customHeight="1" x14ac:dyDescent="0.25">
      <c r="A392" s="13"/>
      <c r="E392" s="12"/>
    </row>
    <row r="393" spans="1:5" ht="15.75" customHeight="1" x14ac:dyDescent="0.25">
      <c r="A393" s="13"/>
      <c r="E393" s="12"/>
    </row>
    <row r="394" spans="1:5" ht="15.75" customHeight="1" x14ac:dyDescent="0.25">
      <c r="A394" s="13"/>
      <c r="E394" s="12"/>
    </row>
    <row r="395" spans="1:5" ht="15.75" customHeight="1" x14ac:dyDescent="0.25">
      <c r="A395" s="13"/>
      <c r="E395" s="12"/>
    </row>
    <row r="396" spans="1:5" ht="15.75" customHeight="1" x14ac:dyDescent="0.25">
      <c r="A396" s="13"/>
      <c r="E396" s="12"/>
    </row>
    <row r="397" spans="1:5" ht="15.75" customHeight="1" x14ac:dyDescent="0.25">
      <c r="A397" s="13"/>
      <c r="E397" s="12"/>
    </row>
    <row r="398" spans="1:5" ht="15.75" customHeight="1" x14ac:dyDescent="0.25">
      <c r="A398" s="13"/>
      <c r="E398" s="12"/>
    </row>
    <row r="399" spans="1:5" ht="15.75" customHeight="1" x14ac:dyDescent="0.25">
      <c r="A399" s="13"/>
      <c r="E399" s="12"/>
    </row>
    <row r="400" spans="1:5" ht="15.75" customHeight="1" x14ac:dyDescent="0.25">
      <c r="A400" s="13"/>
      <c r="E400" s="12"/>
    </row>
    <row r="401" spans="1:5" ht="15.75" customHeight="1" x14ac:dyDescent="0.25">
      <c r="A401" s="13"/>
      <c r="E401" s="12"/>
    </row>
    <row r="402" spans="1:5" ht="15.75" customHeight="1" x14ac:dyDescent="0.25">
      <c r="A402" s="13"/>
      <c r="E402" s="12"/>
    </row>
    <row r="403" spans="1:5" ht="15.75" customHeight="1" x14ac:dyDescent="0.25">
      <c r="A403" s="13"/>
      <c r="E403" s="12"/>
    </row>
    <row r="404" spans="1:5" ht="15.75" customHeight="1" x14ac:dyDescent="0.25">
      <c r="A404" s="13"/>
      <c r="E404" s="12"/>
    </row>
    <row r="405" spans="1:5" ht="15.75" customHeight="1" x14ac:dyDescent="0.25">
      <c r="A405" s="13"/>
      <c r="E405" s="12"/>
    </row>
    <row r="406" spans="1:5" ht="15.75" customHeight="1" x14ac:dyDescent="0.25">
      <c r="A406" s="13"/>
      <c r="E406" s="12"/>
    </row>
    <row r="407" spans="1:5" ht="15.75" customHeight="1" x14ac:dyDescent="0.25">
      <c r="A407" s="13"/>
      <c r="E407" s="12"/>
    </row>
    <row r="408" spans="1:5" ht="15.75" customHeight="1" x14ac:dyDescent="0.25">
      <c r="A408" s="13"/>
      <c r="E408" s="12"/>
    </row>
    <row r="409" spans="1:5" ht="15.75" customHeight="1" x14ac:dyDescent="0.25">
      <c r="A409" s="13"/>
      <c r="E409" s="12"/>
    </row>
    <row r="410" spans="1:5" ht="15.75" customHeight="1" x14ac:dyDescent="0.25">
      <c r="A410" s="13"/>
      <c r="E410" s="12"/>
    </row>
    <row r="411" spans="1:5" ht="15.75" customHeight="1" x14ac:dyDescent="0.25">
      <c r="A411" s="13"/>
      <c r="E411" s="12"/>
    </row>
    <row r="412" spans="1:5" ht="15.75" customHeight="1" x14ac:dyDescent="0.25">
      <c r="A412" s="13"/>
      <c r="E412" s="12"/>
    </row>
    <row r="413" spans="1:5" ht="15.75" customHeight="1" x14ac:dyDescent="0.25">
      <c r="A413" s="13"/>
      <c r="E413" s="12"/>
    </row>
    <row r="414" spans="1:5" ht="15.75" customHeight="1" x14ac:dyDescent="0.25">
      <c r="A414" s="13"/>
      <c r="E414" s="12"/>
    </row>
    <row r="415" spans="1:5" ht="15.75" customHeight="1" x14ac:dyDescent="0.25">
      <c r="A415" s="13"/>
      <c r="E415" s="12"/>
    </row>
    <row r="416" spans="1:5" ht="15.75" customHeight="1" x14ac:dyDescent="0.25">
      <c r="A416" s="13"/>
      <c r="E416" s="12"/>
    </row>
    <row r="417" spans="1:5" ht="15.75" customHeight="1" x14ac:dyDescent="0.25">
      <c r="A417" s="13"/>
      <c r="E417" s="12"/>
    </row>
    <row r="418" spans="1:5" ht="15.75" customHeight="1" x14ac:dyDescent="0.25">
      <c r="A418" s="13"/>
      <c r="E418" s="12"/>
    </row>
    <row r="419" spans="1:5" ht="15.75" customHeight="1" x14ac:dyDescent="0.25">
      <c r="A419" s="13"/>
      <c r="E419" s="12"/>
    </row>
    <row r="420" spans="1:5" ht="15.75" customHeight="1" x14ac:dyDescent="0.25">
      <c r="A420" s="13"/>
      <c r="E420" s="12"/>
    </row>
    <row r="421" spans="1:5" ht="15.75" customHeight="1" x14ac:dyDescent="0.25">
      <c r="A421" s="13"/>
      <c r="E421" s="12"/>
    </row>
    <row r="422" spans="1:5" ht="15.75" customHeight="1" x14ac:dyDescent="0.25">
      <c r="A422" s="13"/>
      <c r="E422" s="12"/>
    </row>
    <row r="423" spans="1:5" ht="15.75" customHeight="1" x14ac:dyDescent="0.25">
      <c r="A423" s="13"/>
      <c r="E423" s="12"/>
    </row>
    <row r="424" spans="1:5" ht="15.75" customHeight="1" x14ac:dyDescent="0.25">
      <c r="A424" s="13"/>
      <c r="E424" s="12"/>
    </row>
    <row r="425" spans="1:5" ht="15.75" customHeight="1" x14ac:dyDescent="0.25">
      <c r="A425" s="13"/>
      <c r="E425" s="12"/>
    </row>
    <row r="426" spans="1:5" ht="15.75" customHeight="1" x14ac:dyDescent="0.25">
      <c r="A426" s="13"/>
      <c r="E426" s="12"/>
    </row>
    <row r="427" spans="1:5" ht="15.75" customHeight="1" x14ac:dyDescent="0.25">
      <c r="A427" s="13"/>
      <c r="E427" s="12"/>
    </row>
    <row r="428" spans="1:5" ht="15.75" customHeight="1" x14ac:dyDescent="0.25">
      <c r="A428" s="13"/>
      <c r="E428" s="12"/>
    </row>
    <row r="429" spans="1:5" ht="15.75" customHeight="1" x14ac:dyDescent="0.25">
      <c r="A429" s="13"/>
      <c r="E429" s="12"/>
    </row>
    <row r="430" spans="1:5" ht="15.75" customHeight="1" x14ac:dyDescent="0.25">
      <c r="A430" s="13"/>
      <c r="E430" s="12"/>
    </row>
    <row r="431" spans="1:5" ht="15.75" customHeight="1" x14ac:dyDescent="0.25">
      <c r="A431" s="13"/>
      <c r="E431" s="12"/>
    </row>
    <row r="432" spans="1:5" ht="15.75" customHeight="1" x14ac:dyDescent="0.25">
      <c r="A432" s="13"/>
      <c r="E432" s="12"/>
    </row>
    <row r="433" spans="1:5" ht="15.75" customHeight="1" x14ac:dyDescent="0.25">
      <c r="A433" s="13"/>
      <c r="E433" s="12"/>
    </row>
    <row r="434" spans="1:5" ht="15.75" customHeight="1" x14ac:dyDescent="0.25">
      <c r="A434" s="13"/>
      <c r="E434" s="12"/>
    </row>
    <row r="435" spans="1:5" ht="15.75" customHeight="1" x14ac:dyDescent="0.25">
      <c r="A435" s="13"/>
      <c r="E435" s="12"/>
    </row>
    <row r="436" spans="1:5" ht="15.75" customHeight="1" x14ac:dyDescent="0.25">
      <c r="A436" s="13"/>
      <c r="E436" s="12"/>
    </row>
    <row r="437" spans="1:5" ht="15.75" customHeight="1" x14ac:dyDescent="0.25">
      <c r="A437" s="13"/>
      <c r="E437" s="12"/>
    </row>
    <row r="438" spans="1:5" ht="15.75" customHeight="1" x14ac:dyDescent="0.25">
      <c r="A438" s="13"/>
      <c r="E438" s="12"/>
    </row>
    <row r="439" spans="1:5" ht="15.75" customHeight="1" x14ac:dyDescent="0.25">
      <c r="A439" s="13"/>
      <c r="E439" s="12"/>
    </row>
    <row r="440" spans="1:5" ht="15.75" customHeight="1" x14ac:dyDescent="0.25">
      <c r="A440" s="13"/>
      <c r="E440" s="12"/>
    </row>
    <row r="441" spans="1:5" ht="15.75" customHeight="1" x14ac:dyDescent="0.25">
      <c r="A441" s="13"/>
      <c r="E441" s="12"/>
    </row>
    <row r="442" spans="1:5" ht="15.75" customHeight="1" x14ac:dyDescent="0.25">
      <c r="A442" s="13"/>
      <c r="E442" s="12"/>
    </row>
    <row r="443" spans="1:5" ht="15.75" customHeight="1" x14ac:dyDescent="0.25">
      <c r="A443" s="13"/>
      <c r="E443" s="12"/>
    </row>
    <row r="444" spans="1:5" ht="15.75" customHeight="1" x14ac:dyDescent="0.25">
      <c r="A444" s="13"/>
      <c r="E444" s="12"/>
    </row>
    <row r="445" spans="1:5" ht="15.75" customHeight="1" x14ac:dyDescent="0.25">
      <c r="A445" s="13"/>
      <c r="E445" s="12"/>
    </row>
    <row r="446" spans="1:5" ht="15.75" customHeight="1" x14ac:dyDescent="0.25">
      <c r="A446" s="13"/>
      <c r="E446" s="12"/>
    </row>
    <row r="447" spans="1:5" ht="15.75" customHeight="1" x14ac:dyDescent="0.25">
      <c r="A447" s="13"/>
      <c r="E447" s="12"/>
    </row>
    <row r="448" spans="1:5" ht="15.75" customHeight="1" x14ac:dyDescent="0.25">
      <c r="A448" s="13"/>
      <c r="E448" s="12"/>
    </row>
    <row r="449" spans="1:5" ht="15.75" customHeight="1" x14ac:dyDescent="0.25">
      <c r="A449" s="13"/>
      <c r="E449" s="12"/>
    </row>
    <row r="450" spans="1:5" ht="15.75" customHeight="1" x14ac:dyDescent="0.25">
      <c r="A450" s="13"/>
      <c r="E450" s="12"/>
    </row>
    <row r="451" spans="1:5" ht="15.75" customHeight="1" x14ac:dyDescent="0.25">
      <c r="A451" s="13"/>
      <c r="E451" s="12"/>
    </row>
    <row r="452" spans="1:5" ht="15.75" customHeight="1" x14ac:dyDescent="0.25">
      <c r="A452" s="13"/>
      <c r="E452" s="12"/>
    </row>
    <row r="453" spans="1:5" ht="15.75" customHeight="1" x14ac:dyDescent="0.25">
      <c r="A453" s="13"/>
      <c r="E453" s="12"/>
    </row>
    <row r="454" spans="1:5" ht="15.75" customHeight="1" x14ac:dyDescent="0.25">
      <c r="A454" s="13"/>
      <c r="E454" s="12"/>
    </row>
    <row r="455" spans="1:5" ht="15.75" customHeight="1" x14ac:dyDescent="0.25">
      <c r="A455" s="13"/>
      <c r="E455" s="12"/>
    </row>
    <row r="456" spans="1:5" ht="15.75" customHeight="1" x14ac:dyDescent="0.25">
      <c r="A456" s="13"/>
      <c r="E456" s="12"/>
    </row>
    <row r="457" spans="1:5" ht="15.75" customHeight="1" x14ac:dyDescent="0.25">
      <c r="A457" s="13"/>
      <c r="E457" s="12"/>
    </row>
    <row r="458" spans="1:5" ht="15.75" customHeight="1" x14ac:dyDescent="0.25">
      <c r="A458" s="13"/>
      <c r="E458" s="12"/>
    </row>
    <row r="459" spans="1:5" ht="15.75" customHeight="1" x14ac:dyDescent="0.25">
      <c r="A459" s="13"/>
      <c r="E459" s="12"/>
    </row>
    <row r="460" spans="1:5" ht="15.75" customHeight="1" x14ac:dyDescent="0.25">
      <c r="A460" s="13"/>
      <c r="E460" s="12"/>
    </row>
    <row r="461" spans="1:5" ht="15.75" customHeight="1" x14ac:dyDescent="0.25">
      <c r="A461" s="13"/>
      <c r="E461" s="12"/>
    </row>
    <row r="462" spans="1:5" ht="15.75" customHeight="1" x14ac:dyDescent="0.25">
      <c r="A462" s="13"/>
      <c r="E462" s="12"/>
    </row>
    <row r="463" spans="1:5" ht="15.75" customHeight="1" x14ac:dyDescent="0.25">
      <c r="A463" s="13"/>
      <c r="E463" s="12"/>
    </row>
    <row r="464" spans="1:5" ht="15.75" customHeight="1" x14ac:dyDescent="0.25">
      <c r="A464" s="13"/>
      <c r="E464" s="12"/>
    </row>
    <row r="465" spans="1:5" ht="15.75" customHeight="1" x14ac:dyDescent="0.25">
      <c r="A465" s="13"/>
      <c r="E465" s="12"/>
    </row>
    <row r="466" spans="1:5" ht="15.75" customHeight="1" x14ac:dyDescent="0.25">
      <c r="A466" s="13"/>
      <c r="E466" s="12"/>
    </row>
    <row r="467" spans="1:5" ht="15.75" customHeight="1" x14ac:dyDescent="0.25">
      <c r="A467" s="13"/>
      <c r="E467" s="12"/>
    </row>
    <row r="468" spans="1:5" ht="15.75" customHeight="1" x14ac:dyDescent="0.25">
      <c r="A468" s="13"/>
      <c r="E468" s="12"/>
    </row>
    <row r="469" spans="1:5" ht="15.75" customHeight="1" x14ac:dyDescent="0.25">
      <c r="A469" s="13"/>
      <c r="E469" s="12"/>
    </row>
    <row r="470" spans="1:5" ht="15.75" customHeight="1" x14ac:dyDescent="0.25">
      <c r="A470" s="13"/>
      <c r="E470" s="12"/>
    </row>
    <row r="471" spans="1:5" ht="15.75" customHeight="1" x14ac:dyDescent="0.25">
      <c r="A471" s="13"/>
      <c r="E471" s="12"/>
    </row>
    <row r="472" spans="1:5" ht="15.75" customHeight="1" x14ac:dyDescent="0.25">
      <c r="A472" s="13"/>
      <c r="E472" s="12"/>
    </row>
    <row r="473" spans="1:5" ht="15.75" customHeight="1" x14ac:dyDescent="0.25">
      <c r="A473" s="13"/>
      <c r="E473" s="12"/>
    </row>
    <row r="474" spans="1:5" ht="15.75" customHeight="1" x14ac:dyDescent="0.25">
      <c r="A474" s="13"/>
      <c r="E474" s="12"/>
    </row>
    <row r="475" spans="1:5" ht="15.75" customHeight="1" x14ac:dyDescent="0.25">
      <c r="A475" s="13"/>
      <c r="E475" s="12"/>
    </row>
    <row r="476" spans="1:5" ht="15.75" customHeight="1" x14ac:dyDescent="0.25">
      <c r="A476" s="13"/>
      <c r="E476" s="12"/>
    </row>
    <row r="477" spans="1:5" ht="15.75" customHeight="1" x14ac:dyDescent="0.25">
      <c r="A477" s="13"/>
      <c r="E477" s="12"/>
    </row>
    <row r="478" spans="1:5" ht="15.75" customHeight="1" x14ac:dyDescent="0.25">
      <c r="A478" s="13"/>
      <c r="E478" s="12"/>
    </row>
    <row r="479" spans="1:5" ht="15.75" customHeight="1" x14ac:dyDescent="0.25">
      <c r="A479" s="13"/>
      <c r="E479" s="12"/>
    </row>
    <row r="480" spans="1:5" ht="15.75" customHeight="1" x14ac:dyDescent="0.25">
      <c r="A480" s="13"/>
      <c r="E480" s="12"/>
    </row>
    <row r="481" spans="1:5" ht="15.75" customHeight="1" x14ac:dyDescent="0.25">
      <c r="A481" s="13"/>
      <c r="E481" s="12"/>
    </row>
    <row r="482" spans="1:5" ht="15.75" customHeight="1" x14ac:dyDescent="0.25">
      <c r="A482" s="13"/>
      <c r="E482" s="12"/>
    </row>
    <row r="483" spans="1:5" ht="15.75" customHeight="1" x14ac:dyDescent="0.25">
      <c r="A483" s="13"/>
      <c r="E483" s="12"/>
    </row>
    <row r="484" spans="1:5" ht="15.75" customHeight="1" x14ac:dyDescent="0.25">
      <c r="A484" s="13"/>
      <c r="E484" s="12"/>
    </row>
    <row r="485" spans="1:5" ht="15.75" customHeight="1" x14ac:dyDescent="0.25">
      <c r="A485" s="13"/>
      <c r="E485" s="12"/>
    </row>
    <row r="486" spans="1:5" ht="15.75" customHeight="1" x14ac:dyDescent="0.25">
      <c r="A486" s="13"/>
      <c r="E486" s="12"/>
    </row>
    <row r="487" spans="1:5" ht="15.75" customHeight="1" x14ac:dyDescent="0.25">
      <c r="A487" s="13"/>
      <c r="E487" s="12"/>
    </row>
    <row r="488" spans="1:5" ht="15.75" customHeight="1" x14ac:dyDescent="0.25">
      <c r="A488" s="13"/>
      <c r="E488" s="12"/>
    </row>
    <row r="489" spans="1:5" ht="15.75" customHeight="1" x14ac:dyDescent="0.25">
      <c r="A489" s="13"/>
      <c r="E489" s="12"/>
    </row>
    <row r="490" spans="1:5" ht="15.75" customHeight="1" x14ac:dyDescent="0.25">
      <c r="A490" s="13"/>
      <c r="E490" s="12"/>
    </row>
    <row r="491" spans="1:5" ht="15.75" customHeight="1" x14ac:dyDescent="0.25">
      <c r="A491" s="13"/>
      <c r="E491" s="12"/>
    </row>
    <row r="492" spans="1:5" ht="15.75" customHeight="1" x14ac:dyDescent="0.25">
      <c r="A492" s="13"/>
      <c r="E492" s="12"/>
    </row>
    <row r="493" spans="1:5" ht="15.75" customHeight="1" x14ac:dyDescent="0.25">
      <c r="A493" s="13"/>
      <c r="E493" s="12"/>
    </row>
    <row r="494" spans="1:5" ht="15.75" customHeight="1" x14ac:dyDescent="0.25">
      <c r="A494" s="13"/>
      <c r="E494" s="12"/>
    </row>
    <row r="495" spans="1:5" ht="15.75" customHeight="1" x14ac:dyDescent="0.25">
      <c r="A495" s="13"/>
      <c r="E495" s="12"/>
    </row>
    <row r="496" spans="1:5" ht="15.75" customHeight="1" x14ac:dyDescent="0.25">
      <c r="A496" s="13"/>
      <c r="E496" s="12"/>
    </row>
    <row r="497" spans="1:5" ht="15.75" customHeight="1" x14ac:dyDescent="0.25">
      <c r="A497" s="13"/>
      <c r="E497" s="12"/>
    </row>
    <row r="498" spans="1:5" ht="15.75" customHeight="1" x14ac:dyDescent="0.25">
      <c r="A498" s="13"/>
      <c r="E498" s="12"/>
    </row>
    <row r="499" spans="1:5" ht="15.75" customHeight="1" x14ac:dyDescent="0.25">
      <c r="A499" s="13"/>
      <c r="E499" s="12"/>
    </row>
    <row r="500" spans="1:5" ht="15.75" customHeight="1" x14ac:dyDescent="0.25">
      <c r="A500" s="13"/>
      <c r="E500" s="12"/>
    </row>
    <row r="501" spans="1:5" ht="15.75" customHeight="1" x14ac:dyDescent="0.25">
      <c r="A501" s="13"/>
      <c r="E501" s="12"/>
    </row>
    <row r="502" spans="1:5" ht="15.75" customHeight="1" x14ac:dyDescent="0.25">
      <c r="A502" s="13"/>
      <c r="E502" s="12"/>
    </row>
    <row r="503" spans="1:5" ht="15.75" customHeight="1" x14ac:dyDescent="0.25">
      <c r="A503" s="13"/>
      <c r="E503" s="12"/>
    </row>
    <row r="504" spans="1:5" ht="15.75" customHeight="1" x14ac:dyDescent="0.25">
      <c r="A504" s="13"/>
      <c r="E504" s="12"/>
    </row>
    <row r="505" spans="1:5" ht="15.75" customHeight="1" x14ac:dyDescent="0.25">
      <c r="A505" s="13"/>
      <c r="E505" s="12"/>
    </row>
    <row r="506" spans="1:5" ht="15.75" customHeight="1" x14ac:dyDescent="0.25">
      <c r="A506" s="13"/>
      <c r="E506" s="12"/>
    </row>
    <row r="507" spans="1:5" ht="15.75" customHeight="1" x14ac:dyDescent="0.25">
      <c r="A507" s="13"/>
      <c r="E507" s="12"/>
    </row>
    <row r="508" spans="1:5" ht="15.75" customHeight="1" x14ac:dyDescent="0.25">
      <c r="A508" s="13"/>
      <c r="E508" s="12"/>
    </row>
    <row r="509" spans="1:5" ht="15.75" customHeight="1" x14ac:dyDescent="0.25">
      <c r="A509" s="13"/>
      <c r="E509" s="12"/>
    </row>
    <row r="510" spans="1:5" ht="15.75" customHeight="1" x14ac:dyDescent="0.25">
      <c r="A510" s="13"/>
      <c r="E510" s="12"/>
    </row>
    <row r="511" spans="1:5" ht="15.75" customHeight="1" x14ac:dyDescent="0.25">
      <c r="A511" s="13"/>
      <c r="E511" s="12"/>
    </row>
    <row r="512" spans="1:5" ht="15.75" customHeight="1" x14ac:dyDescent="0.25">
      <c r="A512" s="13"/>
      <c r="E512" s="12"/>
    </row>
    <row r="513" spans="1:5" ht="15.75" customHeight="1" x14ac:dyDescent="0.25">
      <c r="A513" s="13"/>
      <c r="E513" s="12"/>
    </row>
    <row r="514" spans="1:5" ht="15.75" customHeight="1" x14ac:dyDescent="0.25">
      <c r="A514" s="13"/>
      <c r="E514" s="12"/>
    </row>
    <row r="515" spans="1:5" ht="15.75" customHeight="1" x14ac:dyDescent="0.25">
      <c r="A515" s="13"/>
      <c r="E515" s="12"/>
    </row>
    <row r="516" spans="1:5" ht="15.75" customHeight="1" x14ac:dyDescent="0.25">
      <c r="A516" s="13"/>
      <c r="E516" s="12"/>
    </row>
    <row r="517" spans="1:5" ht="15.75" customHeight="1" x14ac:dyDescent="0.25">
      <c r="A517" s="13"/>
      <c r="E517" s="12"/>
    </row>
    <row r="518" spans="1:5" ht="15.75" customHeight="1" x14ac:dyDescent="0.25">
      <c r="A518" s="13"/>
      <c r="E518" s="12"/>
    </row>
    <row r="519" spans="1:5" ht="15.75" customHeight="1" x14ac:dyDescent="0.25">
      <c r="A519" s="13"/>
      <c r="E519" s="12"/>
    </row>
    <row r="520" spans="1:5" ht="15.75" customHeight="1" x14ac:dyDescent="0.25">
      <c r="A520" s="13"/>
      <c r="E520" s="12"/>
    </row>
    <row r="521" spans="1:5" ht="15.75" customHeight="1" x14ac:dyDescent="0.25">
      <c r="A521" s="13"/>
      <c r="E521" s="12"/>
    </row>
    <row r="522" spans="1:5" ht="15.75" customHeight="1" x14ac:dyDescent="0.25">
      <c r="A522" s="13"/>
      <c r="E522" s="12"/>
    </row>
    <row r="523" spans="1:5" ht="15.75" customHeight="1" x14ac:dyDescent="0.25">
      <c r="A523" s="13"/>
      <c r="E523" s="12"/>
    </row>
    <row r="524" spans="1:5" ht="15.75" customHeight="1" x14ac:dyDescent="0.25">
      <c r="A524" s="13"/>
      <c r="E524" s="12"/>
    </row>
    <row r="525" spans="1:5" ht="15.75" customHeight="1" x14ac:dyDescent="0.25">
      <c r="A525" s="13"/>
      <c r="E525" s="12"/>
    </row>
    <row r="526" spans="1:5" ht="15.75" customHeight="1" x14ac:dyDescent="0.25">
      <c r="A526" s="13"/>
      <c r="E526" s="12"/>
    </row>
    <row r="527" spans="1:5" ht="15.75" customHeight="1" x14ac:dyDescent="0.25">
      <c r="A527" s="13"/>
      <c r="E527" s="12"/>
    </row>
    <row r="528" spans="1:5" ht="15.75" customHeight="1" x14ac:dyDescent="0.25">
      <c r="A528" s="13"/>
      <c r="E528" s="12"/>
    </row>
    <row r="529" spans="1:5" ht="15.75" customHeight="1" x14ac:dyDescent="0.25">
      <c r="A529" s="13"/>
      <c r="E529" s="12"/>
    </row>
    <row r="530" spans="1:5" ht="15.75" customHeight="1" x14ac:dyDescent="0.25">
      <c r="A530" s="13"/>
      <c r="E530" s="12"/>
    </row>
    <row r="531" spans="1:5" ht="15.75" customHeight="1" x14ac:dyDescent="0.25">
      <c r="A531" s="13"/>
      <c r="E531" s="12"/>
    </row>
    <row r="532" spans="1:5" ht="15.75" customHeight="1" x14ac:dyDescent="0.25">
      <c r="A532" s="13"/>
      <c r="E532" s="12"/>
    </row>
    <row r="533" spans="1:5" ht="15.75" customHeight="1" x14ac:dyDescent="0.25">
      <c r="A533" s="13"/>
      <c r="E533" s="12"/>
    </row>
    <row r="534" spans="1:5" ht="15.75" customHeight="1" x14ac:dyDescent="0.25">
      <c r="A534" s="13"/>
      <c r="E534" s="12"/>
    </row>
    <row r="535" spans="1:5" ht="15.75" customHeight="1" x14ac:dyDescent="0.25">
      <c r="A535" s="13"/>
      <c r="E535" s="12"/>
    </row>
    <row r="536" spans="1:5" ht="15.75" customHeight="1" x14ac:dyDescent="0.25">
      <c r="A536" s="13"/>
      <c r="E536" s="12"/>
    </row>
    <row r="537" spans="1:5" ht="15.75" customHeight="1" x14ac:dyDescent="0.25">
      <c r="A537" s="13"/>
      <c r="E537" s="12"/>
    </row>
    <row r="538" spans="1:5" ht="15.75" customHeight="1" x14ac:dyDescent="0.25">
      <c r="A538" s="13"/>
      <c r="E538" s="12"/>
    </row>
    <row r="539" spans="1:5" ht="15.75" customHeight="1" x14ac:dyDescent="0.25">
      <c r="A539" s="13"/>
      <c r="E539" s="12"/>
    </row>
    <row r="540" spans="1:5" ht="15.75" customHeight="1" x14ac:dyDescent="0.25">
      <c r="A540" s="13"/>
      <c r="E540" s="12"/>
    </row>
    <row r="541" spans="1:5" ht="15.75" customHeight="1" x14ac:dyDescent="0.25">
      <c r="A541" s="13"/>
      <c r="E541" s="12"/>
    </row>
    <row r="542" spans="1:5" ht="15.75" customHeight="1" x14ac:dyDescent="0.25">
      <c r="A542" s="13"/>
      <c r="E542" s="12"/>
    </row>
    <row r="543" spans="1:5" ht="15.75" customHeight="1" x14ac:dyDescent="0.25">
      <c r="A543" s="13"/>
      <c r="E543" s="12"/>
    </row>
    <row r="544" spans="1:5" ht="15.75" customHeight="1" x14ac:dyDescent="0.25">
      <c r="A544" s="13"/>
      <c r="E544" s="12"/>
    </row>
    <row r="545" spans="1:5" ht="15.75" customHeight="1" x14ac:dyDescent="0.25">
      <c r="A545" s="13"/>
      <c r="E545" s="12"/>
    </row>
    <row r="546" spans="1:5" ht="15.75" customHeight="1" x14ac:dyDescent="0.25">
      <c r="A546" s="13"/>
      <c r="E546" s="12"/>
    </row>
    <row r="547" spans="1:5" ht="15.75" customHeight="1" x14ac:dyDescent="0.25">
      <c r="A547" s="13"/>
      <c r="E547" s="12"/>
    </row>
    <row r="548" spans="1:5" ht="15.75" customHeight="1" x14ac:dyDescent="0.25">
      <c r="A548" s="13"/>
      <c r="E548" s="12"/>
    </row>
    <row r="549" spans="1:5" ht="15.75" customHeight="1" x14ac:dyDescent="0.25">
      <c r="A549" s="13"/>
      <c r="E549" s="12"/>
    </row>
    <row r="550" spans="1:5" ht="15.75" customHeight="1" x14ac:dyDescent="0.25">
      <c r="A550" s="13"/>
      <c r="E550" s="12"/>
    </row>
    <row r="551" spans="1:5" ht="15.75" customHeight="1" x14ac:dyDescent="0.25">
      <c r="A551" s="13"/>
      <c r="E551" s="12"/>
    </row>
    <row r="552" spans="1:5" ht="15.75" customHeight="1" x14ac:dyDescent="0.25">
      <c r="A552" s="13"/>
      <c r="E552" s="12"/>
    </row>
    <row r="553" spans="1:5" ht="15.75" customHeight="1" x14ac:dyDescent="0.25">
      <c r="A553" s="13"/>
      <c r="E553" s="12"/>
    </row>
    <row r="554" spans="1:5" ht="15.75" customHeight="1" x14ac:dyDescent="0.25">
      <c r="A554" s="13"/>
      <c r="E554" s="12"/>
    </row>
    <row r="555" spans="1:5" ht="15.75" customHeight="1" x14ac:dyDescent="0.25">
      <c r="A555" s="13"/>
      <c r="E555" s="12"/>
    </row>
    <row r="556" spans="1:5" ht="15.75" customHeight="1" x14ac:dyDescent="0.25">
      <c r="A556" s="13"/>
      <c r="E556" s="12"/>
    </row>
    <row r="557" spans="1:5" ht="15.75" customHeight="1" x14ac:dyDescent="0.25">
      <c r="A557" s="13"/>
      <c r="E557" s="12"/>
    </row>
    <row r="558" spans="1:5" ht="15.75" customHeight="1" x14ac:dyDescent="0.25">
      <c r="A558" s="13"/>
      <c r="E558" s="12"/>
    </row>
    <row r="559" spans="1:5" ht="15.75" customHeight="1" x14ac:dyDescent="0.25">
      <c r="A559" s="13"/>
      <c r="E559" s="12"/>
    </row>
    <row r="560" spans="1:5" ht="15.75" customHeight="1" x14ac:dyDescent="0.25">
      <c r="A560" s="13"/>
      <c r="E560" s="12"/>
    </row>
    <row r="561" spans="1:5" ht="15.75" customHeight="1" x14ac:dyDescent="0.25">
      <c r="A561" s="13"/>
      <c r="E561" s="12"/>
    </row>
    <row r="562" spans="1:5" ht="15.75" customHeight="1" x14ac:dyDescent="0.25">
      <c r="A562" s="13"/>
      <c r="E562" s="12"/>
    </row>
    <row r="563" spans="1:5" ht="15.75" customHeight="1" x14ac:dyDescent="0.25">
      <c r="A563" s="13"/>
      <c r="E563" s="12"/>
    </row>
    <row r="564" spans="1:5" ht="15.75" customHeight="1" x14ac:dyDescent="0.25">
      <c r="A564" s="13"/>
      <c r="E564" s="12"/>
    </row>
  </sheetData>
  <mergeCells count="70">
    <mergeCell ref="M1:O1"/>
    <mergeCell ref="B116:D116"/>
    <mergeCell ref="J116:L116"/>
    <mergeCell ref="I115:K115"/>
    <mergeCell ref="A104:F104"/>
    <mergeCell ref="I104:L104"/>
    <mergeCell ref="I103:L103"/>
    <mergeCell ref="I96:L96"/>
    <mergeCell ref="I97:L97"/>
    <mergeCell ref="A91:F91"/>
    <mergeCell ref="I91:L91"/>
    <mergeCell ref="I92:L92"/>
    <mergeCell ref="I95:L95"/>
    <mergeCell ref="I93:L93"/>
    <mergeCell ref="I94:L94"/>
    <mergeCell ref="I51:J51"/>
    <mergeCell ref="A74:F74"/>
    <mergeCell ref="A85:F85"/>
    <mergeCell ref="A81:F81"/>
    <mergeCell ref="I76:L80"/>
    <mergeCell ref="I83:L84"/>
    <mergeCell ref="I41:J41"/>
    <mergeCell ref="I43:J46"/>
    <mergeCell ref="I47:J47"/>
    <mergeCell ref="I48:J48"/>
    <mergeCell ref="I50:J50"/>
    <mergeCell ref="I63:L63"/>
    <mergeCell ref="A2:N2"/>
    <mergeCell ref="E3:I3"/>
    <mergeCell ref="A4:N4"/>
    <mergeCell ref="A5:K5"/>
    <mergeCell ref="A6:N6"/>
    <mergeCell ref="I21:I25"/>
    <mergeCell ref="I28:I39"/>
    <mergeCell ref="B9:N9"/>
    <mergeCell ref="A19:F19"/>
    <mergeCell ref="B20:N20"/>
    <mergeCell ref="A47:F47"/>
    <mergeCell ref="A52:F52"/>
    <mergeCell ref="A26:F26"/>
    <mergeCell ref="B27:N27"/>
    <mergeCell ref="A40:F40"/>
    <mergeCell ref="I111:L111"/>
    <mergeCell ref="A112:F112"/>
    <mergeCell ref="I100:L100"/>
    <mergeCell ref="Q67:Q69"/>
    <mergeCell ref="I53:J53"/>
    <mergeCell ref="B105:H105"/>
    <mergeCell ref="A60:F60"/>
    <mergeCell ref="I54:L54"/>
    <mergeCell ref="I55:L55"/>
    <mergeCell ref="I56:L56"/>
    <mergeCell ref="B57:L57"/>
    <mergeCell ref="I58:L58"/>
    <mergeCell ref="I59:L59"/>
    <mergeCell ref="I61:L61"/>
    <mergeCell ref="I62:L62"/>
    <mergeCell ref="A70:F70"/>
    <mergeCell ref="I65:L65"/>
    <mergeCell ref="I67:L69"/>
    <mergeCell ref="I86:L86"/>
    <mergeCell ref="I73:L73"/>
    <mergeCell ref="I108:L108"/>
    <mergeCell ref="I72:L72"/>
    <mergeCell ref="I98:L98"/>
    <mergeCell ref="I102:L102"/>
    <mergeCell ref="I87:L87"/>
    <mergeCell ref="I89:L89"/>
    <mergeCell ref="I90:L90"/>
    <mergeCell ref="I99:L99"/>
  </mergeCells>
  <pageMargins left="0.31535433070866109" right="0.31535433070866109" top="1.1417322834645671" bottom="0.39370078740157505" header="0" footer="0"/>
  <pageSetup scale="41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1-134_pirkimo_dalys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Viesieji1</dc:creator>
  <cp:lastModifiedBy>Vaida Gaidamavičiūtė</cp:lastModifiedBy>
  <cp:lastPrinted>2025-01-07T12:29:59Z</cp:lastPrinted>
  <dcterms:created xsi:type="dcterms:W3CDTF">2016-09-09T09:35:31Z</dcterms:created>
  <dcterms:modified xsi:type="dcterms:W3CDTF">2025-01-07T12:42:46Z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ntentTypeId">
    <vt:lpwstr>0x0101008E25670BE377154BAD1C9BBF22B81D14</vt:lpwstr>
  </property>
</Properties>
</file>