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iesieji2\Desktop\Agnė 2024\5. Plastikiniai med gaminiai II (2024, tarptautinis)\"/>
    </mc:Choice>
  </mc:AlternateContent>
  <xr:revisionPtr revIDLastSave="0" documentId="8_{E4DC8100-4FED-4115-85E2-4E7ED73D17AD}"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dalys'!$J$5:$IV$19</definedName>
    <definedName name="Excel_BuiltIn_Print_Area_1_1">#REF!</definedName>
    <definedName name="_xlnm.Print_Area" localSheetId="0">'1-53 pirkimo dalys'!$A$1:$L$32</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H19" i="1" s="1"/>
  <c r="G18" i="1"/>
  <c r="H18" i="1" s="1"/>
  <c r="G17" i="1"/>
  <c r="H17" i="1" s="1"/>
  <c r="G16" i="1"/>
  <c r="H16" i="1" s="1"/>
  <c r="G15" i="1"/>
  <c r="H15" i="1" s="1"/>
  <c r="G14" i="1"/>
  <c r="H14" i="1" s="1"/>
  <c r="G13" i="1"/>
  <c r="H13" i="1" s="1"/>
  <c r="G11" i="1"/>
  <c r="H11" i="1" s="1"/>
  <c r="G10" i="1"/>
  <c r="H10" i="1" s="1"/>
  <c r="G8" i="1"/>
  <c r="H8" i="1" s="1"/>
  <c r="G7" i="1"/>
  <c r="H7" i="1" s="1"/>
  <c r="H12" i="1" l="1"/>
  <c r="G12" i="1"/>
</calcChain>
</file>

<file path=xl/sharedStrings.xml><?xml version="1.0" encoding="utf-8"?>
<sst xmlns="http://schemas.openxmlformats.org/spreadsheetml/2006/main" count="80" uniqueCount="60">
  <si>
    <t xml:space="preserve">                                                                               
</t>
  </si>
  <si>
    <t>TECHNINĖ SPECIFIKACIJA</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</si>
  <si>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</si>
  <si>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</si>
  <si>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</si>
  <si>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</si>
  <si>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</si>
  <si>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</si>
  <si>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</si>
  <si>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</si>
  <si>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</si>
  <si>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</si>
  <si>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</si>
  <si>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</si>
  <si>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Infuzinių sistemų bakterinis filtras naujagimiams</t>
  </si>
  <si>
    <t>1. Plotas 2,8 cm².
2. 0,22 mkm(mikronų )antibakterinis filtras.
3. Tekmės greitis 5ml/min.
4. Pirminis tūris 0,1 ml.
5. Spaudimo pasipriešinimas 500 kPa.
6. Paženklintas CE ženklu.</t>
  </si>
  <si>
    <t>Šlapimo kateteriai naujagimiams CH 5</t>
  </si>
  <si>
    <t xml:space="preserve"> vnt. </t>
  </si>
  <si>
    <t>1. Ovalus galas su dviem ovaliomis angomis.
2. Ne mažiau kaip 40 cm ilgio.
3. Pagamintas iš  PVC.
4. RO-kontrastinis.
5. Skaidrus.
6. Paženklinti CE ženklu.</t>
  </si>
  <si>
    <t>Periferinės centrinės venos kateteriai naujagimiams:</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</si>
  <si>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</si>
  <si>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</si>
  <si>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1. Kateteris 23G (Fr 2), kaniulė ID 0,9 mm.
2. Diametras 0,17 x 0,36 mm.
3. Ilgis ne mažiau 20 cm.
4. RO kontrastinis.
5. Iš PUR, termolabilus.
6. Graduotas kas 1 cm.
7. Tekmės greitis 0,5 ml/min.
8. Pirminis tūris  0,14 ml.
9. Paženklinti CE ženklu.</t>
  </si>
  <si>
    <t>Plėvelė hipotermiškam naujagimiui uždengti</t>
  </si>
  <si>
    <t>1. Vienkartinė.
2. Oda turi kvėpuoti.
3. Paženklinta CE ženklu.</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</si>
  <si>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</si>
  <si>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</si>
  <si>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</si>
  <si>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</si>
  <si>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Nosies kaniulės laikiklis</t>
  </si>
  <si>
    <t>1. Ilgis ne mažiau 47 cm.
2. Su porolonu  ir medžiagomis užsegimui.
3. Minkštas.
4. Paženklintas CE ženklu.</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</si>
  <si>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</si>
  <si>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</si>
  <si>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</si>
  <si>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</si>
  <si>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PLASTIKINIAI MEDICININIAI GAMINIAI II</t>
  </si>
  <si>
    <t>11.1.</t>
  </si>
  <si>
    <t>11.2.</t>
  </si>
  <si>
    <t>11 dalis iš viso, Eur:</t>
  </si>
  <si>
    <t>Maksimali perkančiajai organizacijai priimtina pirkimo dalies kaina Eur įskaitant visus mokesčius. Pasiūlymas, kuriame nurodyta kaina yra didesnė, bus atmestas kaip neatitinkantis pirkimo dokumentuose nustatytų reikalavimų.</t>
  </si>
  <si>
    <t>Vygon, Prancūzija/ Vokietija</t>
  </si>
  <si>
    <t>Nr.809.22</t>
  </si>
  <si>
    <t>Nr.310.05</t>
  </si>
  <si>
    <t>Nr.1261.20</t>
  </si>
  <si>
    <t>Nr.1252.30</t>
  </si>
  <si>
    <t>Nr.37.09.14-S, Nr.37.09.15-M, Nr.37.09.16 -L</t>
  </si>
  <si>
    <t>Fisher&amp;Paykel, Naujoji Zelandija</t>
  </si>
  <si>
    <t>Nr.HC431NIV</t>
  </si>
  <si>
    <t>VBM Medizintechnik, Vokietija</t>
  </si>
  <si>
    <t>Nr.30-10-004-1</t>
  </si>
  <si>
    <t>Nr.1241.06</t>
  </si>
  <si>
    <t>Nr.1243.10</t>
  </si>
  <si>
    <t>1245.171</t>
  </si>
  <si>
    <t>Nr.40-0008-033</t>
  </si>
  <si>
    <t xml:space="preserve">Priedas Nr. 1 prie sutarties Nr. </t>
  </si>
  <si>
    <t>Bendra suma: 9318,40 Eur su PVM</t>
  </si>
  <si>
    <t>VšĮ Vilniaus miesto klinikinė ligoninė</t>
  </si>
  <si>
    <t>UAB AMI sprendimai</t>
  </si>
  <si>
    <t>Direktorė Aušra Bilotienė Motiejūnienė</t>
  </si>
  <si>
    <t>Direktorius Vytautas Dambrava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</si>
</sst>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19"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0"/>
      <name val="Arial"/>
      <family val="2"/>
      <charset val="186"/>
    </font>
    <font>
      <sz val="10"/>
      <color indexed="8"/>
      <name val="Arial"/>
      <family val="2"/>
      <charset val="186"/>
    </font>
    <font>
      <sz val="10"/>
      <name val="Times New Roman"/>
      <family val="1"/>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6" fillId="0" borderId="0" applyFont="0" applyFill="0" applyBorder="0" applyAlignment="0" applyProtection="0"/>
    <xf numFmtId="165" fontId="17" fillId="0" borderId="0"/>
  </cellStyleXfs>
  <cellXfs count="54">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3"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0" fontId="3" fillId="0" borderId="3" xfId="0" applyFont="1" applyBorder="1" applyAlignment="1">
      <alignment vertical="top" wrapText="1"/>
    </xf>
    <xf numFmtId="0" fontId="3" fillId="0" borderId="4" xfId="0" applyFont="1" applyBorder="1" applyAlignment="1">
      <alignment vertical="top"/>
    </xf>
    <xf numFmtId="0" fontId="3" fillId="0" borderId="4" xfId="0" applyFont="1" applyBorder="1" applyAlignment="1">
      <alignment horizontal="center" vertical="center"/>
    </xf>
    <xf numFmtId="0" fontId="15" fillId="0" borderId="4" xfId="0" applyFont="1" applyBorder="1" applyAlignment="1">
      <alignment horizontal="center" vertical="top" wrapText="1"/>
    </xf>
    <xf numFmtId="2" fontId="14" fillId="3" borderId="4" xfId="0" applyNumberFormat="1" applyFont="1" applyFill="1" applyBorder="1" applyAlignment="1">
      <alignment horizontal="center" vertical="center"/>
    </xf>
    <xf numFmtId="2" fontId="14" fillId="3" borderId="4" xfId="14" applyNumberFormat="1" applyFont="1" applyFill="1" applyBorder="1" applyAlignment="1">
      <alignment horizontal="center" vertical="center" wrapText="1"/>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0" fontId="18" fillId="0" borderId="3" xfId="0" applyFont="1" applyBorder="1" applyAlignment="1">
      <alignment horizontal="center" vertical="top" wrapText="1"/>
    </xf>
    <xf numFmtId="0" fontId="18" fillId="0" borderId="3" xfId="0" applyFont="1" applyBorder="1" applyAlignment="1">
      <alignment horizontal="center" vertical="top"/>
    </xf>
    <xf numFmtId="0" fontId="1" fillId="0" borderId="0" xfId="0" applyFont="1" applyAlignment="1">
      <alignment horizontal="center" vertical="top" wrapText="1"/>
    </xf>
    <xf numFmtId="0" fontId="15"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center" vertical="top"/>
    </xf>
    <xf numFmtId="0" fontId="14" fillId="0" borderId="0" xfId="0" applyFont="1" applyAlignment="1">
      <alignment horizontal="center"/>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4" fillId="0" borderId="0" xfId="0" applyFont="1" applyAlignment="1">
      <alignment horizontal="center" vertical="top" wrapText="1"/>
    </xf>
  </cellXfs>
  <cellStyles count="15">
    <cellStyle name="Excel_BuiltIn_Comma 1" xfId="14" xr:uid="{00000000-0005-0000-0000-000000000000}"/>
    <cellStyle name="Heading" xfId="2" xr:uid="{00000000-0005-0000-0000-000001000000}"/>
    <cellStyle name="Heading 1 1" xfId="7" xr:uid="{00000000-0005-0000-0000-000002000000}"/>
    <cellStyle name="Heading 3" xfId="8" xr:uid="{00000000-0005-0000-0000-000003000000}"/>
    <cellStyle name="Heading1" xfId="3" xr:uid="{00000000-0005-0000-0000-000004000000}"/>
    <cellStyle name="Įprastas" xfId="0" builtinId="0"/>
    <cellStyle name="Įprastas 2" xfId="1" xr:uid="{00000000-0005-0000-0000-000005000000}"/>
    <cellStyle name="Įprastas 2 2" xfId="11" xr:uid="{00000000-0005-0000-0000-000006000000}"/>
    <cellStyle name="Įprastas 3" xfId="6" xr:uid="{00000000-0005-0000-0000-000007000000}"/>
    <cellStyle name="Įprastas 3 2" xfId="12" xr:uid="{00000000-0005-0000-0000-000008000000}"/>
    <cellStyle name="Procentai" xfId="13" builtinId="5"/>
    <cellStyle name="Result" xfId="4" xr:uid="{00000000-0005-0000-0000-00000B000000}"/>
    <cellStyle name="Result 4" xfId="9" xr:uid="{00000000-0005-0000-0000-00000C000000}"/>
    <cellStyle name="Result2" xfId="5" xr:uid="{00000000-0005-0000-0000-00000D000000}"/>
    <cellStyle name="Rezultatas 2" xfId="10" xr:uid="{00000000-0005-0000-0000-00000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6"/>
  <sheetViews>
    <sheetView showGridLines="0" tabSelected="1" zoomScaleNormal="100" zoomScaleSheetLayoutView="55" workbookViewId="0">
      <pane xSplit="9" ySplit="5" topLeftCell="J6" activePane="bottomRight" state="frozen"/>
      <selection pane="topRight" activeCell="J1" sqref="J1"/>
      <selection pane="bottomLeft" activeCell="A13" sqref="A13"/>
      <selection pane="bottomRight" activeCell="B28" sqref="B28"/>
    </sheetView>
  </sheetViews>
  <sheetFormatPr defaultColWidth="9.140625" defaultRowHeight="12.75" x14ac:dyDescent="0.2"/>
  <cols>
    <col min="1" max="1" width="12.140625" style="5" customWidth="1"/>
    <col min="2" max="2" width="27.28515625" style="15"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9.5" customHeight="1" x14ac:dyDescent="0.2">
      <c r="I1" s="6" t="s">
        <v>0</v>
      </c>
    </row>
    <row r="2" spans="1:13" ht="20.25" customHeight="1" x14ac:dyDescent="0.2">
      <c r="I2" s="44" t="s">
        <v>54</v>
      </c>
      <c r="J2" s="45"/>
      <c r="K2" s="45"/>
    </row>
    <row r="3" spans="1:13" ht="15.75" x14ac:dyDescent="0.25">
      <c r="B3" s="48" t="s">
        <v>35</v>
      </c>
      <c r="C3" s="48"/>
      <c r="D3" s="48"/>
      <c r="E3" s="48"/>
      <c r="F3" s="48"/>
      <c r="G3" s="48"/>
      <c r="H3" s="48"/>
      <c r="I3" s="48"/>
    </row>
    <row r="4" spans="1:13" ht="15.75" x14ac:dyDescent="0.2">
      <c r="B4" s="53" t="s">
        <v>1</v>
      </c>
      <c r="C4" s="53"/>
      <c r="D4" s="53"/>
      <c r="E4" s="53"/>
      <c r="F4" s="53"/>
      <c r="G4" s="53"/>
      <c r="H4" s="53"/>
      <c r="I4" s="53"/>
    </row>
    <row r="5" spans="1:13" ht="108.75" customHeight="1" x14ac:dyDescent="0.2">
      <c r="A5" s="18" t="s">
        <v>2</v>
      </c>
      <c r="B5" s="19" t="s">
        <v>3</v>
      </c>
      <c r="C5" s="19" t="s">
        <v>4</v>
      </c>
      <c r="D5" s="20" t="s">
        <v>5</v>
      </c>
      <c r="E5" s="19" t="s">
        <v>6</v>
      </c>
      <c r="F5" s="19" t="s">
        <v>7</v>
      </c>
      <c r="G5" s="19" t="s">
        <v>8</v>
      </c>
      <c r="H5" s="19" t="s">
        <v>9</v>
      </c>
      <c r="I5" s="19" t="s">
        <v>10</v>
      </c>
      <c r="J5" s="19" t="s">
        <v>11</v>
      </c>
      <c r="K5" s="31" t="s">
        <v>12</v>
      </c>
      <c r="L5" s="36" t="s">
        <v>39</v>
      </c>
      <c r="M5" s="2"/>
    </row>
    <row r="6" spans="1:13" x14ac:dyDescent="0.2">
      <c r="A6" s="21"/>
      <c r="B6" s="22">
        <v>2</v>
      </c>
      <c r="C6" s="7">
        <v>3</v>
      </c>
      <c r="D6" s="23">
        <v>4</v>
      </c>
      <c r="E6" s="7">
        <v>5</v>
      </c>
      <c r="F6" s="7">
        <v>6</v>
      </c>
      <c r="G6" s="7">
        <v>7</v>
      </c>
      <c r="H6" s="7">
        <v>8</v>
      </c>
      <c r="I6" s="11">
        <v>9</v>
      </c>
      <c r="J6" s="7">
        <v>10</v>
      </c>
      <c r="K6" s="32">
        <v>11</v>
      </c>
      <c r="L6" s="35">
        <v>12</v>
      </c>
    </row>
    <row r="7" spans="1:13" ht="87.75" customHeight="1" x14ac:dyDescent="0.2">
      <c r="A7" s="29">
        <v>9</v>
      </c>
      <c r="B7" s="17" t="s">
        <v>14</v>
      </c>
      <c r="C7" s="8" t="s">
        <v>13</v>
      </c>
      <c r="D7" s="10">
        <v>1320</v>
      </c>
      <c r="E7" s="24">
        <v>1.4</v>
      </c>
      <c r="F7" s="25">
        <v>0.05</v>
      </c>
      <c r="G7" s="16">
        <f t="shared" ref="G7" si="0">D7*E7</f>
        <v>1847.9999999999998</v>
      </c>
      <c r="H7" s="16">
        <f t="shared" ref="H7" si="1">G7+G7*F7</f>
        <v>1940.3999999999999</v>
      </c>
      <c r="I7" s="13" t="s">
        <v>15</v>
      </c>
      <c r="J7" s="39" t="s">
        <v>40</v>
      </c>
      <c r="K7" s="39" t="s">
        <v>41</v>
      </c>
      <c r="L7" s="37">
        <v>3000</v>
      </c>
    </row>
    <row r="8" spans="1:13" ht="84" customHeight="1" x14ac:dyDescent="0.2">
      <c r="A8" s="29">
        <v>10</v>
      </c>
      <c r="B8" s="17" t="s">
        <v>16</v>
      </c>
      <c r="C8" s="8" t="s">
        <v>17</v>
      </c>
      <c r="D8" s="10">
        <v>44</v>
      </c>
      <c r="E8" s="24">
        <v>1.1000000000000001</v>
      </c>
      <c r="F8" s="25">
        <v>0.05</v>
      </c>
      <c r="G8" s="16">
        <f t="shared" ref="G8" si="2">D8*E8</f>
        <v>48.400000000000006</v>
      </c>
      <c r="H8" s="16">
        <f t="shared" ref="H8" si="3">G8+G8*F8</f>
        <v>50.820000000000007</v>
      </c>
      <c r="I8" s="13" t="s">
        <v>18</v>
      </c>
      <c r="J8" s="39" t="s">
        <v>40</v>
      </c>
      <c r="K8" s="39" t="s">
        <v>42</v>
      </c>
      <c r="L8" s="38">
        <v>150</v>
      </c>
    </row>
    <row r="9" spans="1:13" ht="15.75" x14ac:dyDescent="0.2">
      <c r="A9" s="29">
        <v>11</v>
      </c>
      <c r="B9" s="51" t="s">
        <v>19</v>
      </c>
      <c r="C9" s="51"/>
      <c r="D9" s="51"/>
      <c r="E9" s="51"/>
      <c r="F9" s="51"/>
      <c r="G9" s="51"/>
      <c r="H9" s="51"/>
      <c r="I9" s="51"/>
      <c r="J9" s="51"/>
      <c r="K9" s="52"/>
      <c r="L9" s="34"/>
    </row>
    <row r="10" spans="1:13" ht="120.75" customHeight="1" x14ac:dyDescent="0.2">
      <c r="A10" s="29" t="s">
        <v>36</v>
      </c>
      <c r="B10" s="26" t="s">
        <v>20</v>
      </c>
      <c r="C10" s="8" t="s">
        <v>13</v>
      </c>
      <c r="D10" s="10">
        <v>33</v>
      </c>
      <c r="E10" s="24">
        <v>49</v>
      </c>
      <c r="F10" s="25">
        <v>0.05</v>
      </c>
      <c r="G10" s="16">
        <f t="shared" ref="G10:G11" si="4">D10*E10</f>
        <v>1617</v>
      </c>
      <c r="H10" s="16">
        <f t="shared" ref="H10:H11" si="5">G10+G10*F10</f>
        <v>1697.85</v>
      </c>
      <c r="I10" s="13" t="s">
        <v>21</v>
      </c>
      <c r="J10" s="39" t="s">
        <v>40</v>
      </c>
      <c r="K10" s="39" t="s">
        <v>43</v>
      </c>
      <c r="L10" s="34"/>
    </row>
    <row r="11" spans="1:13" ht="123.75" customHeight="1" x14ac:dyDescent="0.2">
      <c r="A11" s="29" t="s">
        <v>37</v>
      </c>
      <c r="B11" s="26" t="s">
        <v>20</v>
      </c>
      <c r="C11" s="8" t="s">
        <v>13</v>
      </c>
      <c r="D11" s="10">
        <v>11</v>
      </c>
      <c r="E11" s="24">
        <v>50.5</v>
      </c>
      <c r="F11" s="25">
        <v>0.05</v>
      </c>
      <c r="G11" s="16">
        <f t="shared" si="4"/>
        <v>555.5</v>
      </c>
      <c r="H11" s="16">
        <f t="shared" si="5"/>
        <v>583.27499999999998</v>
      </c>
      <c r="I11" s="13" t="s">
        <v>22</v>
      </c>
      <c r="J11" s="39" t="s">
        <v>40</v>
      </c>
      <c r="K11" s="39" t="s">
        <v>44</v>
      </c>
      <c r="L11" s="34"/>
    </row>
    <row r="12" spans="1:13" ht="15.75" x14ac:dyDescent="0.2">
      <c r="A12" s="29"/>
      <c r="B12" s="27"/>
      <c r="C12" s="28"/>
      <c r="D12" s="28"/>
      <c r="E12" s="49" t="s">
        <v>38</v>
      </c>
      <c r="F12" s="50"/>
      <c r="G12" s="16">
        <f>SUM(G10:G11)</f>
        <v>2172.5</v>
      </c>
      <c r="H12" s="16">
        <f>SUM(H10:H11)</f>
        <v>2281.125</v>
      </c>
      <c r="I12" s="13"/>
      <c r="J12" s="9"/>
      <c r="K12" s="33"/>
      <c r="L12" s="38">
        <v>3000</v>
      </c>
    </row>
    <row r="13" spans="1:13" ht="46.5" customHeight="1" x14ac:dyDescent="0.2">
      <c r="A13" s="29">
        <v>12</v>
      </c>
      <c r="B13" s="17" t="s">
        <v>23</v>
      </c>
      <c r="C13" s="8" t="s">
        <v>13</v>
      </c>
      <c r="D13" s="10">
        <v>17</v>
      </c>
      <c r="E13" s="24">
        <v>16.600000000000001</v>
      </c>
      <c r="F13" s="25">
        <v>0.05</v>
      </c>
      <c r="G13" s="16">
        <f t="shared" ref="G13" si="6">D13*E13</f>
        <v>282.20000000000005</v>
      </c>
      <c r="H13" s="16">
        <f t="shared" ref="H13" si="7">G13+G13*F13</f>
        <v>296.31000000000006</v>
      </c>
      <c r="I13" s="13" t="s">
        <v>24</v>
      </c>
      <c r="J13" s="39" t="s">
        <v>40</v>
      </c>
      <c r="K13" s="39" t="s">
        <v>45</v>
      </c>
      <c r="L13" s="37">
        <v>400</v>
      </c>
    </row>
    <row r="14" spans="1:13" ht="223.5" customHeight="1" x14ac:dyDescent="0.2">
      <c r="A14" s="29">
        <v>14</v>
      </c>
      <c r="B14" s="17" t="s">
        <v>25</v>
      </c>
      <c r="C14" s="14" t="s">
        <v>13</v>
      </c>
      <c r="D14" s="12">
        <v>11</v>
      </c>
      <c r="E14" s="24">
        <v>180.4</v>
      </c>
      <c r="F14" s="25">
        <v>0.05</v>
      </c>
      <c r="G14" s="16">
        <f t="shared" ref="G14" si="8">D14*E14</f>
        <v>1984.4</v>
      </c>
      <c r="H14" s="16">
        <f t="shared" ref="H14" si="9">G14+G14*F14</f>
        <v>2083.62</v>
      </c>
      <c r="I14" s="13" t="s">
        <v>26</v>
      </c>
      <c r="J14" s="40" t="s">
        <v>46</v>
      </c>
      <c r="K14" s="41" t="s">
        <v>47</v>
      </c>
      <c r="L14" s="37">
        <v>3500</v>
      </c>
    </row>
    <row r="15" spans="1:13" ht="119.25" customHeight="1" x14ac:dyDescent="0.2">
      <c r="A15" s="29">
        <v>16</v>
      </c>
      <c r="B15" s="17" t="s">
        <v>27</v>
      </c>
      <c r="C15" s="8" t="s">
        <v>13</v>
      </c>
      <c r="D15" s="10">
        <v>11</v>
      </c>
      <c r="E15" s="24">
        <v>158</v>
      </c>
      <c r="F15" s="25">
        <v>0.05</v>
      </c>
      <c r="G15" s="16">
        <f t="shared" ref="G15" si="10">D15*E15</f>
        <v>1738</v>
      </c>
      <c r="H15" s="16">
        <f t="shared" ref="H15" si="11">G15+G15*F15</f>
        <v>1824.9</v>
      </c>
      <c r="I15" s="13" t="s">
        <v>28</v>
      </c>
      <c r="J15" s="40" t="s">
        <v>48</v>
      </c>
      <c r="K15" s="40" t="s">
        <v>49</v>
      </c>
      <c r="L15" s="37">
        <v>3000</v>
      </c>
    </row>
    <row r="16" spans="1:13" ht="60.75" customHeight="1" x14ac:dyDescent="0.2">
      <c r="A16" s="29">
        <v>18</v>
      </c>
      <c r="B16" s="17" t="s">
        <v>29</v>
      </c>
      <c r="C16" s="8" t="s">
        <v>13</v>
      </c>
      <c r="D16" s="10">
        <v>88</v>
      </c>
      <c r="E16" s="24">
        <v>2.8</v>
      </c>
      <c r="F16" s="25">
        <v>0.05</v>
      </c>
      <c r="G16" s="16">
        <f>E16*D16</f>
        <v>246.39999999999998</v>
      </c>
      <c r="H16" s="16">
        <f>G16+G16*F16</f>
        <v>258.71999999999997</v>
      </c>
      <c r="I16" s="13" t="s">
        <v>30</v>
      </c>
      <c r="J16" s="40" t="s">
        <v>48</v>
      </c>
      <c r="K16" s="40" t="s">
        <v>53</v>
      </c>
      <c r="L16" s="37">
        <v>400</v>
      </c>
    </row>
    <row r="17" spans="1:12" ht="84" customHeight="1" x14ac:dyDescent="0.2">
      <c r="A17" s="29">
        <v>23</v>
      </c>
      <c r="B17" s="17" t="s">
        <v>31</v>
      </c>
      <c r="C17" s="14" t="s">
        <v>13</v>
      </c>
      <c r="D17" s="12">
        <v>5</v>
      </c>
      <c r="E17" s="24">
        <v>30</v>
      </c>
      <c r="F17" s="25">
        <v>0.05</v>
      </c>
      <c r="G17" s="16">
        <f t="shared" ref="G17:G19" si="12">E17*D17</f>
        <v>150</v>
      </c>
      <c r="H17" s="16">
        <f t="shared" ref="H17:H19" si="13">G17+G17*F17</f>
        <v>157.5</v>
      </c>
      <c r="I17" s="13" t="s">
        <v>32</v>
      </c>
      <c r="J17" s="39" t="s">
        <v>40</v>
      </c>
      <c r="K17" s="42" t="s">
        <v>50</v>
      </c>
      <c r="L17" s="38">
        <v>300</v>
      </c>
    </row>
    <row r="18" spans="1:12" ht="127.5" x14ac:dyDescent="0.2">
      <c r="A18" s="30">
        <v>24</v>
      </c>
      <c r="B18" s="17" t="s">
        <v>31</v>
      </c>
      <c r="C18" s="14" t="s">
        <v>13</v>
      </c>
      <c r="D18" s="12">
        <v>5</v>
      </c>
      <c r="E18" s="24">
        <v>35</v>
      </c>
      <c r="F18" s="25">
        <v>0.05</v>
      </c>
      <c r="G18" s="16">
        <f t="shared" si="12"/>
        <v>175</v>
      </c>
      <c r="H18" s="16">
        <f t="shared" si="13"/>
        <v>183.75</v>
      </c>
      <c r="I18" s="13" t="s">
        <v>33</v>
      </c>
      <c r="J18" s="39" t="s">
        <v>40</v>
      </c>
      <c r="K18" s="42" t="s">
        <v>51</v>
      </c>
      <c r="L18" s="38">
        <v>300</v>
      </c>
    </row>
    <row r="19" spans="1:12" ht="84" customHeight="1" x14ac:dyDescent="0.2">
      <c r="A19" s="29">
        <v>25</v>
      </c>
      <c r="B19" s="17" t="s">
        <v>31</v>
      </c>
      <c r="C19" s="14" t="s">
        <v>13</v>
      </c>
      <c r="D19" s="12">
        <v>5</v>
      </c>
      <c r="E19" s="24">
        <v>45</v>
      </c>
      <c r="F19" s="25">
        <v>0.05</v>
      </c>
      <c r="G19" s="16">
        <f t="shared" si="12"/>
        <v>225</v>
      </c>
      <c r="H19" s="16">
        <f t="shared" si="13"/>
        <v>236.25</v>
      </c>
      <c r="I19" s="13" t="s">
        <v>34</v>
      </c>
      <c r="J19" s="39" t="s">
        <v>40</v>
      </c>
      <c r="K19" s="43" t="s">
        <v>52</v>
      </c>
      <c r="L19" s="38">
        <v>300</v>
      </c>
    </row>
    <row r="20" spans="1:12" x14ac:dyDescent="0.2">
      <c r="B20" s="15" t="s">
        <v>55</v>
      </c>
    </row>
    <row r="23" spans="1:12" x14ac:dyDescent="0.2">
      <c r="B23" s="46" t="s">
        <v>56</v>
      </c>
      <c r="C23" s="46"/>
      <c r="D23" s="46"/>
      <c r="G23" s="3" t="s">
        <v>57</v>
      </c>
    </row>
    <row r="26" spans="1:12" x14ac:dyDescent="0.2">
      <c r="B26" s="46" t="s">
        <v>58</v>
      </c>
      <c r="C26" s="46"/>
      <c r="D26" s="46"/>
      <c r="G26" s="47" t="s">
        <v>59</v>
      </c>
      <c r="H26" s="47"/>
    </row>
  </sheetData>
  <mergeCells count="8">
    <mergeCell ref="I2:K2"/>
    <mergeCell ref="B23:D23"/>
    <mergeCell ref="B26:D26"/>
    <mergeCell ref="G26:H26"/>
    <mergeCell ref="B3:I3"/>
    <mergeCell ref="E12:F12"/>
    <mergeCell ref="B9:K9"/>
    <mergeCell ref="B4:I4"/>
  </mergeCells>
  <phoneticPr fontId="8" type="noConversion"/>
  <pageMargins left="0.35416666666666702" right="0.35416666666666702" top="0.98402777777777795" bottom="0.39305555555555599" header="0.51180555555555496" footer="0.196527777777778"/>
  <pageSetup paperSize="9" scale="55" firstPageNumber="0" pageOrder="overThenDown" orientation="landscape" verticalDpi="300" r:id="rId1"/>
  <headerFooter>
    <oddFooter>&amp;R&amp;P</oddFooter>
  </headerFooter>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1-53 pirkimo dalys</vt:lpstr>
      <vt:lpstr>'1-53 pirkimo dalys'!Excel_BuiltIn_Print_Area</vt:lpstr>
      <vt:lpstr>'1-53 pirkimo dalys'!Print_Area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2025-02-25T08:51:52Z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f43682a4-c0ce-4b3f-8755-153369b9babf</vt:lpwstr>
  </property>
  <property fmtid="{D5CDD505-2E9C-101B-9397-08002B2CF9AE}" pid="9" name="ContentTypeId">
    <vt:lpwstr>0x0101008E25670BE377154BAD1C9BBF22B81D14</vt:lpwstr>
  </property>
  <property fmtid="{D5CDD505-2E9C-101B-9397-08002B2CF9AE}" pid="10" name="MediaServiceImageTags">
    <vt:lpwstr/>
  </property>
</Properties>
</file>