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AKARTOTINIS Chirurginių\"/>
    </mc:Choice>
  </mc:AlternateContent>
  <xr:revisionPtr revIDLastSave="0" documentId="8_{BD30C238-4943-452B-99EF-A6AB1DA2205E}" xr6:coauthVersionLast="47" xr6:coauthVersionMax="47" xr10:uidLastSave="{00000000-0000-0000-0000-000000000000}"/>
  <bookViews>
    <workbookView xWindow="-120" yWindow="-120" windowWidth="29040" windowHeight="15840" xr2:uid="{B1F42812-CD39-4CC0-8738-967916261401}"/>
  </bookViews>
  <sheets>
    <sheet name="1-16_pirkimo_dalys" sheetId="1" r:id="rId1"/>
  </sheets>
  <definedNames>
    <definedName name="_xlnm.Print_Area" localSheetId="0">'1-16_pirkimo_dalys'!$A$1:$R$22</definedName>
  </definedNames>
  <calcPr calcId="181029"/>
</workbook>
</file>

<file path=xl/calcChain.xml><?xml version="1.0" encoding="utf-8"?>
<calcChain xmlns="http://schemas.openxmlformats.org/spreadsheetml/2006/main">
  <c r="G12" i="1" l="1"/>
  <c r="H12" i="1" s="1"/>
  <c r="G11" i="1"/>
  <c r="H11" i="1"/>
  <c r="G10" i="1"/>
  <c r="H10" i="1" s="1"/>
  <c r="H13" i="1" l="1"/>
  <c r="G13" i="1"/>
</calcChain>
</file>

<file path=xl/sharedStrings.xml><?xml version="1.0" encoding="utf-8"?>
<sst xmlns="http://schemas.openxmlformats.org/spreadsheetml/2006/main" count="46" uniqueCount="40">
  <si>
    <t>CHIRURGINIŲ SIUVIMO REIKMENŲ, TVARSLIAVOS IR KITŲ MEDICININIŲ  PRIEMONIŲ II TECHNINĖ SPECIFIKACIJA</t>
  </si>
  <si>
    <t>Pavadinimas</t>
  </si>
  <si>
    <t>Mato vienetas</t>
  </si>
  <si>
    <t>Maksimalaus kiekio kaina EUR (be PVM)</t>
  </si>
  <si>
    <t>Maksimalaus kiekio kaina EUR (su PVM)</t>
  </si>
  <si>
    <t>Techniniai reikalavimai</t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</si>
  <si>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</si>
  <si>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t>vnt.</t>
  </si>
  <si>
    <t>Pirkimo dalies Nr.</t>
  </si>
  <si>
    <t>Maksimalus kiekis</t>
  </si>
  <si>
    <t>Vieneto kaina EUR (be PVM)</t>
  </si>
  <si>
    <t>PVM tarifas, %</t>
  </si>
  <si>
    <t>Gamintojas (užpildo tiekėjas)</t>
  </si>
  <si>
    <t>Prekės katalogo Nr.   (užpildo tiekėjas)</t>
  </si>
  <si>
    <t>11.</t>
  </si>
  <si>
    <t>Stentai endoskopinėms procedūroms:</t>
  </si>
  <si>
    <t>11.1.</t>
  </si>
  <si>
    <t>Tulžies latakų dengti metaliniai stentai</t>
  </si>
  <si>
    <t>1. Stentas turi būti pagamintas iš nitinolio; 2. Stento pynė kabliuko tipo, karkaso galai - apvalaus netraumuojančio pynimo;
3. Stento galai platesni už darbinę dalį; 4. Stento išorinis skersmuo stento darbinėje dalyje turi būti 8 mm - 10 mm. Ilgis 40 -120 mm;
5. Kiekvienas stentas turi būti komplektuojamas su jo vienkartine 7 Fr diametro įvedimo sistema;
6. Abiejuose stento galuose ir viduryje turi būti ne mažiau 12 rentgenokontrastinių žymenų, kurie yra kontrastingesni negu stento nitinolinis karkasas;
7. Stentas ir jo priedai turi būti sterilioje pakuotėje.</t>
  </si>
  <si>
    <t>11.2.</t>
  </si>
  <si>
    <t>Duodeniniai – Pyloriniai metalinis dalinai dengti stentai</t>
  </si>
  <si>
    <t>1. Stentas turi būti pagamintas iš nitinolio;
2. Stento pynė kabliuko tipo, karkaso galai - apvalaus netraumuojančio pynimo;
3. Stento galai platesni už darbinę dalį, darbinė dalis 50 mm – 70 mm;
4. Stento išorinis skersmuo stento darbinėje dalyje turi būti 20 mm – 26 mm;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</si>
  <si>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11.3.</t>
  </si>
  <si>
    <t>Storosios žarnos metaliniai, dalinai dengti stentai</t>
  </si>
  <si>
    <t>1. Stentas turi būti pagamintas iš nitinolio;
2. Stento pynė kabliuko tipo, karkaso galai - apvalaus netraumuojančio pynimo;
3. Stento galai platesni už darbinę dalį, darbinė dalis 50 mm – 70 mm;
4. Stento išorinis skersmuo stento darbinėje dalyje turi būti 28 mm – 32 mm.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</si>
  <si>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11 pirkimo dalis iš viso:</t>
  </si>
  <si>
    <r>
      <t xml:space="preserve">Prekės kilmės šalis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</si>
  <si>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t>M.I. Tech</t>
  </si>
  <si>
    <t>P. Korėja</t>
  </si>
  <si>
    <t>BCB serija</t>
  </si>
  <si>
    <t>NDCL serija</t>
  </si>
  <si>
    <t>TLC  serija</t>
  </si>
  <si>
    <r>
      <t xml:space="preserve">1. Stentas pagamintas iš nitinolio; 2. Stento pynė kabliuko tipo, karkaso galai - apvalaus netraumuojančio pynimo;
3. Stento galai platesni už darbinę dalį; 4. Stento išorinis skersmuo stento darbinėje  8 mm - 10 mm. Ilgis 60-100 mm;
5. Kiekvienas stentas  komplektuojamas su jo vienkartine 7 Fr diametro įvedimo sistema;
6. Abiejuose stento galuose ir viduryje yra 12 rentgenokontrastinių žymenų, kurie yra kontrastingesni negu stento nitinolinis karkasas;
7. Stentas ir jo priedai yra sterilioje pakuotėje.  </t>
    </r>
    <r>
      <rPr>
        <b/>
        <sz val="11"/>
        <color rgb="FF000000"/>
        <rFont val="Calibri"/>
        <family val="2"/>
      </rPr>
      <t>Bukletas_Pirkimo dalis Nr. 11, psl.3</t>
    </r>
  </si>
  <si>
    <r>
      <rPr>
        <sz val="11"/>
        <color rgb="FF000000"/>
        <rFont val="Calibri"/>
        <family val="2"/>
      </rPr>
      <t>1. Stentas pagamintas iš nitinolio;
2. Stento pynė kabliuko tipo, karkaso galai - apvalaus netraumuojančio pynimo;
3. Stento galai platesni už darbinę dalį, darbinė dalis 50 mm – 70 mm;
4. Stento išorinis skersmuo stento darbinėje dalyje turi būti 20 mm – 26 mm;
5. Kiekvienas stentas  komplektuojamas su 2300 mm ilgio jo vienkartine 7 Fr diametro įvedimo sistema tinkanti 0,035' skersmens vedliui;
6. Abiejuose stento galuose ir viduryje yra 12 rentgenokontrastinių žymenų, kurie yra kontrastingesni negu stento nitinolinis karkasas;
7. Stentas ir jo priedai turi būti sterilioje pakuotėje.</t>
    </r>
    <r>
      <rPr>
        <b/>
        <sz val="11"/>
        <color rgb="FF000000"/>
        <rFont val="Calibri"/>
        <family val="2"/>
      </rPr>
      <t>Bukletas_Pirkimo dalis Nr. 11, psl.1</t>
    </r>
  </si>
  <si>
    <r>
      <t xml:space="preserve">1. Stentas  pagamintas iš nitinolio;
2. Stento pynė kabliuko tipo, karkaso galai - apvalaus netraumuojančio pynimo;
3. Stento galai platesni už darbinę dalį, darbinė dalis 50 mm – 70 mm;
4. Stento išorinis skersmuo stento darbinėje dalyje turi būti 28 mm – 32 mm.
5. Kiekvienas stentas  komplektuojamas su 2300 mm ilgio jo vienkartine 7 Fr diametro įvedimo sistema tinkanti 0,035' skersmens vedliui;
6. Abiejuose stento galuose ir viduryje 12 rentgenokontrastinių žymenų, kurie yra kontrastingesni negu stento nitinolinis karkasas;
7. Stentas ir jo priedai yra sterilioje pakuotėje. </t>
    </r>
    <r>
      <rPr>
        <b/>
        <sz val="11"/>
        <color rgb="FF000000"/>
        <rFont val="Calibri"/>
        <family val="2"/>
      </rPr>
      <t>Bukletas_Pirkimo dalis Nr. 11, psl.2</t>
    </r>
  </si>
  <si>
    <t>Priedas Nr. 1 prie sutarties Nr. S1- ____/25</t>
  </si>
  <si>
    <t xml:space="preserve">VšĮ Vilniaus miesto klinikinė ligoninė </t>
  </si>
  <si>
    <t>Olympus Sverige Aktiebolag (Lietuvoje veikianti per filialą „Olympus Sverige Aktiebolag Lietuvos filialas“)</t>
  </si>
  <si>
    <t>Įgaliotas atstovas, Andrius Simonaitis</t>
  </si>
  <si>
    <t>Direktorė Aušra Bilotienė Motiejūnienė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</si>
</sst>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&quot; &quot;%"/>
    <numFmt numFmtId="166" formatCode="#,##0.00&quot; &quot;[$Lt-427];[Red]&quot;-&quot;#,##0.00&quot; &quot;[$Lt-427]"/>
  </numFmts>
  <fonts count="30">
    <font>
      <sz val="11"/>
      <color rgb="FF000000"/>
      <name val="Calibri"/>
      <family val="2"/>
      <charset val="186"/>
    </font>
    <font>
      <b/>
      <i/>
      <sz val="10"/>
      <color indexed="8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sz val="10"/>
      <color rgb="FF000000"/>
      <name val="Arial"/>
      <family val="2"/>
      <charset val="186"/>
    </font>
    <font>
      <b/>
      <i/>
      <u/>
      <sz val="10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_x000a_                Roma"/>
      <charset val="186"/>
    </font>
    <font>
      <b/>
      <i/>
      <sz val="11"/>
      <color rgb="FF000000"/>
      <name val="Times New Roman"/>
      <family val="1"/>
      <charset val="186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6"/>
      <color rgb="FF00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0" borderId="0" applyNumberFormat="0" applyBorder="0" applyProtection="0"/>
    <xf numFmtId="0" fontId="5" fillId="5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6" fillId="6" borderId="0" applyNumberFormat="0" applyBorder="0" applyProtection="0"/>
    <xf numFmtId="165" fontId="2" fillId="0" borderId="0" applyFon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9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4" fillId="8" borderId="2" applyNumberFormat="0" applyProtection="0"/>
    <xf numFmtId="0" fontId="14" fillId="8" borderId="2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166" fontId="17" fillId="0" borderId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5" fillId="0" borderId="0" applyNumberFormat="0" applyBorder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9" borderId="0" xfId="0" applyFill="1" applyAlignment="1">
      <alignment vertical="top"/>
    </xf>
    <xf numFmtId="0" fontId="20" fillId="9" borderId="0" xfId="0" applyFont="1" applyFill="1" applyAlignment="1">
      <alignment vertical="top"/>
    </xf>
    <xf numFmtId="0" fontId="0" fillId="9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2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164" fontId="0" fillId="10" borderId="3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Protection="1">
      <protection locked="0"/>
    </xf>
    <xf numFmtId="164" fontId="0" fillId="0" borderId="0" xfId="0" applyNumberFormat="1"/>
    <xf numFmtId="0" fontId="18" fillId="0" borderId="0" xfId="0" applyFont="1" applyAlignment="1">
      <alignment horizontal="center"/>
    </xf>
    <xf numFmtId="0" fontId="18" fillId="0" borderId="0" xfId="0" applyFont="1"/>
    <xf numFmtId="3" fontId="20" fillId="0" borderId="3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top"/>
    </xf>
    <xf numFmtId="164" fontId="18" fillId="10" borderId="3" xfId="0" applyNumberFormat="1" applyFont="1" applyFill="1" applyBorder="1" applyAlignment="1" applyProtection="1">
      <alignment horizontal="center" vertical="top"/>
      <protection locked="0"/>
    </xf>
    <xf numFmtId="0" fontId="18" fillId="10" borderId="3" xfId="0" applyFont="1" applyFill="1" applyBorder="1" applyAlignment="1">
      <alignment vertical="top" wrapText="1"/>
    </xf>
    <xf numFmtId="49" fontId="22" fillId="0" borderId="3" xfId="0" applyNumberFormat="1" applyFont="1" applyBorder="1" applyAlignment="1">
      <alignment horizontal="center" vertical="top"/>
    </xf>
    <xf numFmtId="49" fontId="22" fillId="0" borderId="3" xfId="0" applyNumberFormat="1" applyFont="1" applyBorder="1" applyAlignment="1">
      <alignment vertical="top"/>
    </xf>
    <xf numFmtId="49" fontId="22" fillId="0" borderId="3" xfId="0" applyNumberFormat="1" applyFont="1" applyBorder="1" applyAlignment="1" applyProtection="1">
      <alignment vertical="top"/>
      <protection locked="0"/>
    </xf>
    <xf numFmtId="49" fontId="18" fillId="10" borderId="3" xfId="0" applyNumberFormat="1" applyFont="1" applyFill="1" applyBorder="1" applyAlignment="1">
      <alignment horizontal="left" vertical="top"/>
    </xf>
    <xf numFmtId="0" fontId="18" fillId="10" borderId="3" xfId="0" applyFont="1" applyFill="1" applyBorder="1" applyAlignment="1">
      <alignment horizontal="center" vertical="top"/>
    </xf>
    <xf numFmtId="2" fontId="0" fillId="10" borderId="3" xfId="0" applyNumberFormat="1" applyFill="1" applyBorder="1" applyAlignment="1" applyProtection="1">
      <alignment horizontal="center" vertical="top"/>
      <protection locked="0"/>
    </xf>
    <xf numFmtId="2" fontId="18" fillId="10" borderId="3" xfId="0" applyNumberFormat="1" applyFont="1" applyFill="1" applyBorder="1" applyAlignment="1">
      <alignment horizontal="center" vertical="top"/>
    </xf>
    <xf numFmtId="0" fontId="23" fillId="10" borderId="3" xfId="0" applyFont="1" applyFill="1" applyBorder="1" applyAlignment="1">
      <alignment horizontal="left" vertical="top" wrapText="1"/>
    </xf>
    <xf numFmtId="0" fontId="18" fillId="10" borderId="3" xfId="0" applyFont="1" applyFill="1" applyBorder="1" applyAlignment="1">
      <alignment horizontal="center" vertical="top" wrapText="1"/>
    </xf>
    <xf numFmtId="2" fontId="18" fillId="10" borderId="3" xfId="0" applyNumberFormat="1" applyFont="1" applyFill="1" applyBorder="1" applyAlignment="1" applyProtection="1">
      <alignment horizontal="center" vertical="top"/>
      <protection locked="0"/>
    </xf>
    <xf numFmtId="2" fontId="21" fillId="0" borderId="3" xfId="0" applyNumberFormat="1" applyFont="1" applyBorder="1" applyAlignment="1">
      <alignment horizontal="center" vertical="top"/>
    </xf>
    <xf numFmtId="2" fontId="21" fillId="10" borderId="3" xfId="0" applyNumberFormat="1" applyFont="1" applyFill="1" applyBorder="1" applyAlignment="1">
      <alignment horizontal="center" vertical="top"/>
    </xf>
    <xf numFmtId="0" fontId="20" fillId="0" borderId="6" xfId="30" applyFont="1" applyBorder="1" applyAlignment="1" applyProtection="1">
      <alignment vertical="center" wrapText="1"/>
      <protection locked="0"/>
    </xf>
    <xf numFmtId="0" fontId="22" fillId="0" borderId="0" xfId="0" applyFont="1" applyAlignment="1">
      <alignment horizontal="center"/>
    </xf>
    <xf numFmtId="0" fontId="20" fillId="0" borderId="4" xfId="0" applyFont="1" applyBorder="1" applyAlignment="1" applyProtection="1">
      <alignment horizontal="center" vertical="center" wrapText="1"/>
      <protection locked="0"/>
    </xf>
    <xf numFmtId="49" fontId="22" fillId="0" borderId="4" xfId="0" applyNumberFormat="1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49" fontId="22" fillId="0" borderId="1" xfId="0" applyNumberFormat="1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wrapText="1"/>
      <protection locked="0"/>
    </xf>
    <xf numFmtId="0" fontId="25" fillId="0" borderId="4" xfId="0" applyFont="1" applyBorder="1" applyAlignment="1" applyProtection="1">
      <alignment wrapText="1"/>
      <protection locked="0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 applyProtection="1">
      <alignment horizontal="right" vertical="top" wrapText="1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27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19" fillId="0" borderId="0" xfId="0" applyFont="1" applyProtection="1">
      <protection locked="0"/>
    </xf>
    <xf numFmtId="0" fontId="29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Protection="1">
      <protection locked="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10" borderId="3" xfId="0" applyFont="1" applyFill="1" applyBorder="1" applyAlignment="1">
      <alignment horizontal="left" vertical="top" wrapText="1"/>
    </xf>
    <xf numFmtId="0" fontId="22" fillId="0" borderId="3" xfId="0" applyFont="1" applyBorder="1" applyAlignment="1">
      <alignment horizontal="right"/>
    </xf>
    <xf numFmtId="0" fontId="18" fillId="10" borderId="3" xfId="0" applyFont="1" applyFill="1" applyBorder="1" applyAlignment="1">
      <alignment vertical="top" wrapText="1"/>
    </xf>
    <xf numFmtId="49" fontId="22" fillId="0" borderId="4" xfId="0" applyNumberFormat="1" applyFont="1" applyBorder="1" applyAlignment="1">
      <alignment horizontal="center" vertical="top"/>
    </xf>
    <xf numFmtId="49" fontId="22" fillId="0" borderId="8" xfId="0" applyNumberFormat="1" applyFont="1" applyBorder="1" applyAlignment="1">
      <alignment horizontal="center" vertical="top"/>
    </xf>
    <xf numFmtId="49" fontId="22" fillId="0" borderId="5" xfId="0" applyNumberFormat="1" applyFont="1" applyBorder="1" applyAlignment="1">
      <alignment horizontal="center" vertical="top"/>
    </xf>
    <xf numFmtId="0" fontId="20" fillId="0" borderId="3" xfId="0" applyFont="1" applyBorder="1" applyAlignment="1">
      <alignment horizontal="center" vertical="center" wrapText="1"/>
    </xf>
    <xf numFmtId="0" fontId="27" fillId="0" borderId="0" xfId="0" applyFont="1"/>
    <xf numFmtId="0" fontId="0" fillId="9" borderId="0" xfId="0" applyFill="1"/>
    <xf numFmtId="0" fontId="22" fillId="0" borderId="7" xfId="0" applyFont="1" applyBorder="1" applyAlignment="1">
      <alignment horizontal="center"/>
    </xf>
  </cellXfs>
  <cellStyles count="40">
    <cellStyle name="Accent" xfId="1" xr:uid="{49D1091B-F872-4451-9555-4E5F66E57683}"/>
    <cellStyle name="Accent 1" xfId="2" xr:uid="{D5A21C38-FB64-4280-BC1A-3A02C66C0F94}"/>
    <cellStyle name="Accent 1 5" xfId="3" xr:uid="{DA8BEE43-8BDD-424B-8E5C-D9D2A11500D5}"/>
    <cellStyle name="Accent 2" xfId="4" xr:uid="{3F78DED2-076F-427A-86B0-F41B0A3CEF90}"/>
    <cellStyle name="Accent 2 6" xfId="5" xr:uid="{BCE634DF-16B6-4409-A2D2-936AAA047EA5}"/>
    <cellStyle name="Accent 3" xfId="6" xr:uid="{46897F71-D0AE-4AAD-AF83-9DB203E64A87}"/>
    <cellStyle name="Accent 3 7" xfId="7" xr:uid="{5DE0A83E-89CD-4329-A135-D98254A0771F}"/>
    <cellStyle name="Accent 4" xfId="8" xr:uid="{7760EB46-61E3-4422-9F4C-4B56C1F8B796}"/>
    <cellStyle name="Bad" xfId="9" xr:uid="{22EA40CF-3AE8-49B8-8496-ADCAF9172BB0}"/>
    <cellStyle name="Bad 8" xfId="10" xr:uid="{AF98C8B7-089D-41F8-9398-971772739A1D}"/>
    <cellStyle name="Error" xfId="11" xr:uid="{A90BA28B-C56D-4B66-AE5B-D1DFB1FD02B3}"/>
    <cellStyle name="Error 9" xfId="12" xr:uid="{C057F263-F848-4AFB-8CED-E712B31BBE95}"/>
    <cellStyle name="Excel Built-in Percent" xfId="13" xr:uid="{358F726D-6932-408C-A3D4-5F4BBC55E332}"/>
    <cellStyle name="Footnote" xfId="14" xr:uid="{6A68A7BD-BCE0-4425-9EDD-5DA0EC9822CE}"/>
    <cellStyle name="Footnote 10" xfId="15" xr:uid="{587A3BD6-BEA5-437C-A05D-603F5E0C1203}"/>
    <cellStyle name="Good" xfId="16" xr:uid="{F4CBCFBE-9282-40D2-B4D7-A201B43C5DD0}"/>
    <cellStyle name="Good 11" xfId="17" xr:uid="{A7C321DB-0CF9-49D4-9DE6-ECEC142C70C4}"/>
    <cellStyle name="Heading" xfId="18" xr:uid="{7DA8F0A3-7F10-487C-9567-6101455F634E}"/>
    <cellStyle name="Heading 1" xfId="19" xr:uid="{2F542048-F25E-4B7B-A29C-7DA75891C4DE}"/>
    <cellStyle name="Heading 1 13" xfId="20" xr:uid="{48EA959E-21EF-4519-9E85-B19D052CE740}"/>
    <cellStyle name="Heading 12" xfId="21" xr:uid="{80C59B0E-401B-4403-B128-1969E4CBE8F2}"/>
    <cellStyle name="Heading 2" xfId="22" xr:uid="{7E9D8E60-33DA-4FA9-B17A-FCB94B32B67E}"/>
    <cellStyle name="Heading 2 14" xfId="23" xr:uid="{38E85CA3-E895-40F9-A8D1-216137337810}"/>
    <cellStyle name="Hyperlink" xfId="24" xr:uid="{0CFC368E-2DB5-450F-9582-FDAF643B2D96}"/>
    <cellStyle name="Hyperlink 15" xfId="25" xr:uid="{CF510F04-C4DF-44ED-98F5-896AE89AC220}"/>
    <cellStyle name="Įprastas" xfId="0" builtinId="0" customBuiltin="1"/>
    <cellStyle name="Neutral" xfId="26" xr:uid="{46A5745A-F34F-428F-952E-89EDFDE25357}"/>
    <cellStyle name="Neutral 16" xfId="27" xr:uid="{F9D1E991-F6A9-4747-8FEF-366A6BBA6688}"/>
    <cellStyle name="Note" xfId="28" xr:uid="{C9C47867-42B3-4E73-90EA-2C4F6119B171}"/>
    <cellStyle name="Note 17" xfId="29" xr:uid="{FE04A96B-F1F9-4C55-B43D-060DF8C7A9C8}"/>
    <cellStyle name="Paprastas_Lapas1" xfId="30" xr:uid="{BBFAB18B-DDE0-4E29-A253-0F9DCCA8AFBA}"/>
    <cellStyle name="Result" xfId="31" xr:uid="{2948AFC6-DE0A-48F0-AFBD-0129589F493E}"/>
    <cellStyle name="Result 18" xfId="32" xr:uid="{4C63D3CA-3A29-43AD-8B65-5DC1B20EA445}"/>
    <cellStyle name="Result2" xfId="33" xr:uid="{33A81D3C-B3A3-43D6-A180-4363DDC745FE}"/>
    <cellStyle name="Status" xfId="34" xr:uid="{C6404C1F-BA89-4F52-83AF-AB1A298BD8D9}"/>
    <cellStyle name="Status 19" xfId="35" xr:uid="{925FA481-98B0-44C5-81D6-36CE3FC89651}"/>
    <cellStyle name="Text" xfId="36" xr:uid="{034DD3A3-0E15-468A-9D9C-4EC139746B84}"/>
    <cellStyle name="Text 20" xfId="37" xr:uid="{3CE294AB-AF62-4E28-A35D-236973B972E1}"/>
    <cellStyle name="Warning" xfId="38" xr:uid="{2E68437E-261C-4FDE-AE1C-473DB98BA24F}"/>
    <cellStyle name="Warning 21" xfId="39" xr:uid="{A043A7E3-9B5F-462E-A991-629D56D76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F78E-69F2-4CEA-A0A7-758D24491E24}">
  <dimension ref="A1:T22"/>
  <sheetViews>
    <sheetView tabSelected="1" view="pageBreakPreview" zoomScale="60" zoomScaleNormal="60" workbookViewId="0">
      <selection activeCell="I12" sqref="I12:L12"/>
    </sheetView>
  </sheetViews>
  <sheetFormatPr defaultColWidth="9.85546875" defaultRowHeight="15"/>
  <cols>
    <col min="1" max="1" width="8.85546875" style="1" customWidth="1"/>
    <col min="2" max="2" width="50.7109375" customWidth="1"/>
    <col min="3" max="3" width="10.42578125" style="3" customWidth="1"/>
    <col min="4" max="4" width="14.85546875" customWidth="1"/>
    <col min="5" max="5" width="11.7109375" style="15" customWidth="1"/>
    <col min="6" max="6" width="14.7109375" customWidth="1"/>
    <col min="7" max="7" width="13.28515625" style="16" customWidth="1"/>
    <col min="8" max="8" width="13.28515625" style="17" customWidth="1"/>
    <col min="9" max="9" width="61.140625" customWidth="1"/>
    <col min="10" max="10" width="7.7109375" customWidth="1"/>
    <col min="11" max="11" width="11.7109375" customWidth="1"/>
    <col min="12" max="12" width="28.85546875" customWidth="1"/>
    <col min="13" max="13" width="15.42578125" customWidth="1"/>
    <col min="14" max="15" width="18" customWidth="1"/>
    <col min="16" max="16" width="12.28515625" style="2" customWidth="1"/>
    <col min="17" max="17" width="9.85546875" style="2" customWidth="1"/>
    <col min="18" max="18" width="74.28515625" style="2" customWidth="1"/>
  </cols>
  <sheetData>
    <row r="1" spans="1:20" s="57" customFormat="1" ht="15.75" customHeight="1">
      <c r="A1" s="47"/>
      <c r="B1" s="48"/>
      <c r="C1" s="48"/>
      <c r="D1" s="49"/>
      <c r="E1" s="50"/>
      <c r="F1" s="51"/>
      <c r="G1" s="52"/>
      <c r="H1" s="51"/>
      <c r="I1" s="48"/>
      <c r="J1" s="48"/>
      <c r="K1" s="48"/>
      <c r="L1" s="73" t="s">
        <v>35</v>
      </c>
      <c r="M1" s="73"/>
      <c r="N1" s="73"/>
      <c r="O1" s="73"/>
      <c r="P1" s="54"/>
      <c r="Q1" s="55"/>
      <c r="R1" s="56"/>
    </row>
    <row r="2" spans="1:20" s="57" customFormat="1" ht="18.7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58"/>
      <c r="P2" s="56"/>
      <c r="Q2" s="56"/>
      <c r="R2" s="56"/>
    </row>
    <row r="3" spans="1:20" s="57" customFormat="1" ht="18.75">
      <c r="A3" s="47"/>
      <c r="C3" s="53"/>
      <c r="E3" s="86"/>
      <c r="F3" s="86"/>
      <c r="G3" s="86"/>
      <c r="H3" s="86"/>
      <c r="I3" s="86"/>
      <c r="M3" s="59"/>
      <c r="N3" s="59"/>
      <c r="O3" s="59"/>
      <c r="P3" s="60"/>
      <c r="Q3" s="60"/>
      <c r="R3" s="56"/>
    </row>
    <row r="4" spans="1:20" s="57" customFormat="1" ht="18.7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56"/>
      <c r="Q4" s="56"/>
      <c r="R4" s="56"/>
    </row>
    <row r="5" spans="1:20" s="8" customFormat="1" ht="18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4"/>
      <c r="M5" s="5"/>
      <c r="N5" s="5"/>
      <c r="O5" s="5"/>
      <c r="P5" s="6"/>
      <c r="Q5" s="6"/>
      <c r="R5" s="7"/>
    </row>
    <row r="6" spans="1:20" ht="1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37"/>
    </row>
    <row r="8" spans="1:20" ht="149.44999999999999" customHeight="1">
      <c r="A8" s="10" t="s">
        <v>8</v>
      </c>
      <c r="B8" s="10" t="s">
        <v>1</v>
      </c>
      <c r="C8" s="10" t="s">
        <v>2</v>
      </c>
      <c r="D8" s="18" t="s">
        <v>9</v>
      </c>
      <c r="E8" s="19" t="s">
        <v>10</v>
      </c>
      <c r="F8" s="20" t="s">
        <v>11</v>
      </c>
      <c r="G8" s="11" t="s">
        <v>3</v>
      </c>
      <c r="H8" s="11" t="s">
        <v>4</v>
      </c>
      <c r="I8" s="85" t="s">
        <v>5</v>
      </c>
      <c r="J8" s="85"/>
      <c r="K8" s="85"/>
      <c r="L8" s="85"/>
      <c r="M8" s="12" t="s">
        <v>12</v>
      </c>
      <c r="N8" s="38" t="s">
        <v>13</v>
      </c>
      <c r="O8" s="9" t="s">
        <v>26</v>
      </c>
      <c r="R8" s="36" t="s">
        <v>6</v>
      </c>
      <c r="S8" s="2"/>
      <c r="T8" s="2"/>
    </row>
    <row r="9" spans="1:20" ht="19.5" customHeight="1">
      <c r="A9" s="24" t="s">
        <v>14</v>
      </c>
      <c r="B9" s="25" t="s">
        <v>15</v>
      </c>
      <c r="C9" s="25"/>
      <c r="D9" s="25"/>
      <c r="E9" s="25"/>
      <c r="F9" s="25"/>
      <c r="G9" s="25"/>
      <c r="H9" s="25"/>
      <c r="I9" s="82"/>
      <c r="J9" s="83"/>
      <c r="K9" s="83"/>
      <c r="L9" s="84"/>
      <c r="M9" s="26"/>
      <c r="N9" s="39"/>
      <c r="O9" s="41"/>
      <c r="R9" s="14"/>
      <c r="S9" s="2"/>
      <c r="T9" s="2"/>
    </row>
    <row r="10" spans="1:20" ht="150">
      <c r="A10" s="27" t="s">
        <v>16</v>
      </c>
      <c r="B10" s="23" t="s">
        <v>17</v>
      </c>
      <c r="C10" s="28" t="s">
        <v>7</v>
      </c>
      <c r="D10" s="21">
        <v>4</v>
      </c>
      <c r="E10" s="13">
        <v>571.08000000000004</v>
      </c>
      <c r="F10" s="29">
        <v>5</v>
      </c>
      <c r="G10" s="30">
        <f>D10*E10</f>
        <v>2284.3200000000002</v>
      </c>
      <c r="H10" s="30">
        <f>G10+G10*F10/100</f>
        <v>2398.5360000000001</v>
      </c>
      <c r="I10" s="81" t="s">
        <v>18</v>
      </c>
      <c r="J10" s="81"/>
      <c r="K10" s="81"/>
      <c r="L10" s="81"/>
      <c r="M10" s="42" t="s">
        <v>27</v>
      </c>
      <c r="N10" s="44" t="s">
        <v>29</v>
      </c>
      <c r="O10" s="43" t="s">
        <v>28</v>
      </c>
      <c r="R10" s="45" t="s">
        <v>32</v>
      </c>
      <c r="S10" s="2"/>
      <c r="T10" s="2"/>
    </row>
    <row r="11" spans="1:20" ht="215.25" customHeight="1">
      <c r="A11" s="27" t="s">
        <v>19</v>
      </c>
      <c r="B11" s="31" t="s">
        <v>20</v>
      </c>
      <c r="C11" s="32" t="s">
        <v>7</v>
      </c>
      <c r="D11" s="21">
        <v>4</v>
      </c>
      <c r="E11" s="22">
        <v>620.52</v>
      </c>
      <c r="F11" s="33">
        <v>5</v>
      </c>
      <c r="G11" s="30">
        <f>D11*E11</f>
        <v>2482.08</v>
      </c>
      <c r="H11" s="30">
        <f>G11+G11*F11/100</f>
        <v>2606.1839999999997</v>
      </c>
      <c r="I11" s="79" t="s">
        <v>21</v>
      </c>
      <c r="J11" s="79"/>
      <c r="K11" s="79"/>
      <c r="L11" s="79"/>
      <c r="M11" s="42" t="s">
        <v>27</v>
      </c>
      <c r="N11" s="44" t="s">
        <v>30</v>
      </c>
      <c r="O11" s="43" t="s">
        <v>28</v>
      </c>
      <c r="R11" s="46" t="s">
        <v>33</v>
      </c>
      <c r="S11" s="2"/>
      <c r="T11" s="2"/>
    </row>
    <row r="12" spans="1:20" ht="222" customHeight="1">
      <c r="A12" s="27" t="s">
        <v>22</v>
      </c>
      <c r="B12" s="31" t="s">
        <v>23</v>
      </c>
      <c r="C12" s="32" t="s">
        <v>7</v>
      </c>
      <c r="D12" s="21">
        <v>4</v>
      </c>
      <c r="E12" s="22">
        <v>671.46</v>
      </c>
      <c r="F12" s="33">
        <v>5</v>
      </c>
      <c r="G12" s="30">
        <f>D12*E12</f>
        <v>2685.84</v>
      </c>
      <c r="H12" s="30">
        <f>G12+G12*F12/100</f>
        <v>2820.1320000000001</v>
      </c>
      <c r="I12" s="79" t="s">
        <v>24</v>
      </c>
      <c r="J12" s="79"/>
      <c r="K12" s="79"/>
      <c r="L12" s="79"/>
      <c r="M12" s="42" t="s">
        <v>27</v>
      </c>
      <c r="N12" s="44" t="s">
        <v>31</v>
      </c>
      <c r="O12" s="43" t="s">
        <v>28</v>
      </c>
      <c r="R12" s="45" t="s">
        <v>34</v>
      </c>
      <c r="S12" s="2"/>
      <c r="T12" s="2"/>
    </row>
    <row r="13" spans="1:20" ht="18" customHeight="1">
      <c r="A13" s="80" t="s">
        <v>25</v>
      </c>
      <c r="B13" s="80"/>
      <c r="C13" s="80"/>
      <c r="D13" s="80"/>
      <c r="E13" s="80"/>
      <c r="F13" s="80"/>
      <c r="G13" s="34">
        <f>SUM(G10:G12)</f>
        <v>7452.24</v>
      </c>
      <c r="H13" s="35">
        <f>SUM(H10:H12)</f>
        <v>7824.851999999999</v>
      </c>
      <c r="I13" s="76"/>
      <c r="J13" s="77"/>
      <c r="K13" s="77"/>
      <c r="L13" s="78"/>
      <c r="M13" s="42"/>
      <c r="N13" s="14"/>
      <c r="O13" s="40"/>
      <c r="R13" s="14"/>
      <c r="S13" s="2"/>
      <c r="T13" s="2"/>
    </row>
    <row r="14" spans="1:20" s="62" customFormat="1" ht="15.75">
      <c r="A14" s="61"/>
      <c r="C14" s="63"/>
      <c r="E14" s="64"/>
      <c r="G14" s="63"/>
      <c r="P14" s="65"/>
      <c r="Q14" s="65"/>
      <c r="R14" s="65"/>
    </row>
    <row r="15" spans="1:20" s="67" customFormat="1" ht="28.5" customHeight="1">
      <c r="A15" s="66"/>
      <c r="B15" s="74" t="s">
        <v>36</v>
      </c>
      <c r="C15" s="74"/>
      <c r="D15" s="74"/>
      <c r="E15" s="74"/>
      <c r="G15" s="68"/>
      <c r="J15" s="75" t="s">
        <v>37</v>
      </c>
      <c r="K15" s="75"/>
      <c r="L15" s="75"/>
      <c r="M15" s="75"/>
      <c r="N15" s="75"/>
      <c r="O15" s="75"/>
      <c r="P15" s="75"/>
      <c r="Q15" s="75"/>
    </row>
    <row r="16" spans="1:20" s="62" customFormat="1" ht="15.75">
      <c r="A16" s="61"/>
      <c r="C16" s="63"/>
      <c r="E16" s="64"/>
      <c r="G16" s="63"/>
      <c r="P16" s="65"/>
      <c r="Q16" s="65"/>
      <c r="R16" s="65"/>
    </row>
    <row r="17" spans="1:18" s="62" customFormat="1" ht="15.75">
      <c r="A17" s="61"/>
      <c r="C17" s="63"/>
      <c r="E17" s="64"/>
      <c r="G17" s="63"/>
      <c r="P17" s="65"/>
      <c r="Q17" s="65"/>
      <c r="R17" s="65"/>
    </row>
    <row r="18" spans="1:18" s="70" customFormat="1" ht="18.75">
      <c r="A18" s="69"/>
      <c r="B18" s="72" t="s">
        <v>39</v>
      </c>
      <c r="C18" s="72"/>
      <c r="D18" s="72"/>
      <c r="E18" s="72"/>
      <c r="F18" s="72"/>
      <c r="G18" s="72"/>
      <c r="K18" s="72" t="s">
        <v>38</v>
      </c>
      <c r="L18" s="72"/>
      <c r="M18" s="72"/>
      <c r="N18" s="72"/>
      <c r="O18" s="72"/>
      <c r="P18" s="72"/>
      <c r="Q18" s="71"/>
      <c r="R18" s="71"/>
    </row>
    <row r="19" spans="1:18" s="62" customFormat="1" ht="15.75">
      <c r="A19" s="61"/>
      <c r="C19" s="63"/>
      <c r="E19" s="64"/>
      <c r="G19" s="63"/>
      <c r="P19" s="65"/>
      <c r="Q19" s="65"/>
      <c r="R19" s="65"/>
    </row>
    <row r="20" spans="1:18" s="62" customFormat="1" ht="15.75">
      <c r="A20" s="61"/>
      <c r="C20" s="63"/>
      <c r="E20" s="64"/>
      <c r="G20" s="63"/>
      <c r="P20" s="65"/>
      <c r="Q20" s="65"/>
      <c r="R20" s="65"/>
    </row>
    <row r="21" spans="1:18" s="62" customFormat="1" ht="15.75">
      <c r="A21" s="61"/>
      <c r="C21" s="63"/>
      <c r="E21" s="64"/>
      <c r="G21" s="63"/>
      <c r="P21" s="65"/>
      <c r="Q21" s="65"/>
      <c r="R21" s="65"/>
    </row>
    <row r="22" spans="1:18" s="62" customFormat="1" ht="15.75">
      <c r="A22" s="61"/>
      <c r="C22" s="63"/>
      <c r="E22" s="64"/>
      <c r="G22" s="63"/>
      <c r="P22" s="65"/>
      <c r="Q22" s="65"/>
      <c r="R22" s="65"/>
    </row>
  </sheetData>
  <mergeCells count="17">
    <mergeCell ref="A6:N6"/>
    <mergeCell ref="B18:G18"/>
    <mergeCell ref="K18:P18"/>
    <mergeCell ref="L1:O1"/>
    <mergeCell ref="B15:E15"/>
    <mergeCell ref="J15:Q15"/>
    <mergeCell ref="I13:L13"/>
    <mergeCell ref="I12:L12"/>
    <mergeCell ref="A13:F13"/>
    <mergeCell ref="I10:L10"/>
    <mergeCell ref="I11:L11"/>
    <mergeCell ref="I9:L9"/>
    <mergeCell ref="I8:L8"/>
    <mergeCell ref="A2:N2"/>
    <mergeCell ref="E3:I3"/>
    <mergeCell ref="A4:N4"/>
    <mergeCell ref="A5:K5"/>
  </mergeCells>
  <pageMargins left="0.31535433070866109" right="0.31535433070866109" top="1.5354330708661448" bottom="0.78740157480315009" header="1.1417322834645698" footer="0.39370078740157505"/>
  <pageSetup paperSize="9" scale="34" fitToWidth="0" fitToHeight="0" pageOrder="overThenDown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31E9C2-9EFF-4B2C-A8BE-A4B6C3D26B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B982B-F148-44B2-B92A-C3EA1CD6DB1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92477D2B-3950-4012-A715-1C25304E5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1-16_pirkimo_dalys</vt:lpstr>
      <vt:lpstr>'1-16_pirkimo_dalys'!Print_Area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Vaida Gaidamavičiūtė</cp:lastModifiedBy>
  <cp:revision>268</cp:revision>
  <cp:lastPrinted>2024-11-13T12:20:10Z</cp:lastPrinted>
  <dcterms:created xsi:type="dcterms:W3CDTF">2016-09-09T09:35:31Z</dcterms:created>
  <dcterms:modified xsi:type="dcterms:W3CDTF">2025-02-07T14:11:46Z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  <property fmtid="{D5CDD505-2E9C-101B-9397-08002B2CF9AE}" pid="4" name="MediaServiceImageTags">
    <vt:lpwstr/>
  </property>
  <property fmtid="{D5CDD505-2E9C-101B-9397-08002B2CF9AE}" pid="5" name="LabbisDVSAttachmentId">
    <vt:lpwstr>cdc3d082-26a0-4cae-9750-9660f815e869</vt:lpwstr>
  </property>
</Properties>
</file>