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dėl 118 pirkimo dalies\"/>
    </mc:Choice>
  </mc:AlternateContent>
  <xr:revisionPtr revIDLastSave="0" documentId="8_{FDDC9F86-72B9-4555-9474-FCD0C5632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Sheet1!$A$1:$Q$20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10" i="1"/>
  <c r="G9" i="1"/>
  <c r="H9" i="1" s="1"/>
  <c r="G12" i="1" l="1"/>
  <c r="H10" i="1"/>
  <c r="H12" i="1" s="1"/>
</calcChain>
</file>

<file path=xl/sharedStrings.xml><?xml version="1.0" encoding="utf-8"?>
<sst xmlns="http://schemas.openxmlformats.org/spreadsheetml/2006/main" count="48" uniqueCount="44">
  <si>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</si>
  <si>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</si>
  <si>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</si>
  <si>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</si>
  <si>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</si>
  <si>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</si>
  <si>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</si>
  <si>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</si>
  <si>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</si>
  <si>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</si>
  <si>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</si>
  <si>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</si>
  <si>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</si>
  <si>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</si>
  <si>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</si>
  <si>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</si>
  <si>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</si>
  <si>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</si>
  <si>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</si>
  <si>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</si>
  <si>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118.</t>
  </si>
  <si>
    <t>Elektrochirurginio generatoriaus priedai (bipolinės žnyplės):</t>
  </si>
  <si>
    <t>118.1</t>
  </si>
  <si>
    <t>Bipolinės žnyplės, skirtos hemarojaus operacijoms</t>
  </si>
  <si>
    <t xml:space="preserve">1.Ilgis 18,8 cm ± 0,2 cm;
2. Pjovimo ilgis 15,2 mm ± 0,2 mm;
3. Užlydymo ilgis 17,3 mm ± 0,2 mm;
4. Lenktos;
5.Instrumente integruotas peilis pagamintas iš nerūdijančio plieno;
6. Su galimybe naudoti peilį audinių nupjovimui be energijos aktyvacijos ir koaguliacijai be nupjovimo.
7.Yra saugumo mechanizmas garantuojantis, kad peilis po nupjovimo grįš į saugią padėtį;
8. Vienos aktyvacijos metu turi pilnai sulydyti kraujagysles, limfagysles ir audinių pluoštus ≤ 7 mm.
9. Suderinamos elektrochirurginiu generatoriumi „Valleylab FT10“;
10. Aktyvuojamos pasirinktinai ranka arba kojiniu jungikliu (pedalu);
11. CE sertifikatas (MDR2017/745).
</t>
  </si>
  <si>
    <t>Medtronic-Covidien</t>
  </si>
  <si>
    <t>LF1212</t>
  </si>
  <si>
    <t xml:space="preserve">1.Ilgis 18,8 cm;
2. Pjovimo ilgis 15,2 mm;
3. Užlydymo ilgis 17,3 mm;
4. Lenktos;
5.Instrumente integruotas peilis pagamintas iš nerūdijančio plieno;
6. Su galimybe naudoti peilį audinių nupjovimui be energijos aktyvacijos ir koaguliacijai be nupjovimo.
7.Yra saugumo mechanizmas garantuojantis, kad peilis po nupjovimo grįš į saugią padėtį;
8. Vienos aktyvacijos metu turi pilnai sulydyti kraujagysles, limfagysles ir audinių pluoštus ≤ 7 mm.
9. Suderinamos elektrochirurginiu generatoriumi „Valleylab FT10“;
10. Aktyvuojamos pasirinktinai ranka arba kojiniu jungikliu (pedalu);
11. CE sertifikatas (MDR2017/745). 118 pirkimo dalis 1, 4, 7, 8 psl.
</t>
  </si>
  <si>
    <t>118.2</t>
  </si>
  <si>
    <t>Bipolinės žnyplės, skirtos laparoskopinėms operacijoms</t>
  </si>
  <si>
    <t xml:space="preserve">1.Ilgis 37 cm ± 0,3 mm;
2. Diametras 5 mm;
3. Žiaunų ilgis 20,3 mm ± 0,1 mm;
4. Pjovimo ilgis 18,5 mm ± 0,1 mm;
5. Instrumente integruotas peilis pagamintas iš nerūdijančio plieno;
6. Žnyplių žiaunos lenktos, padengtos danga mažinančia apnašų susidarymą;
7.Yra saugumo mechanizmas garantuojantis, kad peilis po nupjovimo grįš į saugią padėtį;
8. Turi būti galimybė naudoti peilį audinių nupjovimui, be energijos aktyvacijos;
9. Darbinė dalis rotuojama 350°;
10. Aktyvacija ranka arba kojiniu pedalu;
11. Vienos aktyvacijos metu turi pilnai sulydyti kraujagysles, limfagysles ir audinių pluoštus ≤ 7 mm;
12. Suderinamas su elektrochirurginiu generatoriumi "Valleylab FT10".
13. CE sertifikatas (MDR2017/745).
</t>
  </si>
  <si>
    <t>LF1937</t>
  </si>
  <si>
    <t>1.Ilgis 37 cm;
2. Diametras 5 mm;
3. Žiaunų ilgis 20,3 mm;
4. Pjovimo ilgis 18,5 mm;
5. Instrumente integruotas peilis pagamintas iš nerūdijančio plieno;
6. Žnyplių žiaunos lenktos, padengtos danga mažinančia apnašų susidarymą;
7.Yra saugumo mechanizmas garantuojantis, kad peilis po nupjovimo grįš į saugią padėtį;
8. Turi būti galimybė naudoti peilį audinių nupjovimui, be energijos aktyvacijos;
9. Darbinė dalis rotuojama 350°;
10. Aktyvacija ranka arba kojiniu pedalu;
11. Vienos aktyvacijos metu turi pilnai sulydyti kraujagysles, limfagysles ir audinių pluoštus ≤ 7 mm;
12. Suderinamas su elektrochirurginiu generatoriumi "Valleylab FT10".
13. CE sertifikatas (MDR2017/745).
118 pirkimo dalis 1,2, 3, 4, 22 psl.</t>
  </si>
  <si>
    <t>118.3</t>
  </si>
  <si>
    <t>Bipolinės žnyplės, skirtos atviroms operacijoms</t>
  </si>
  <si>
    <t xml:space="preserve">1.Ilgis 23 cm ± 0,3 mm;
2. Diametras 5 mm;
3. Žiaunų ilgis 20,3 mm ± 0,1 mm;
4. Pjovimo ilgis 18,5 mm ± 0,1 mm;
5.Instrumente integruotas peilis pagamintas iš nerūdijančio plieno;
6. Žnyplių žiaunos lenktos, padengtos danga mažinančia apnašų susidarymą;
7.Yra saugumo mechanizmas garantuojantis, kad peilis po nupjovimo grįš į saugią padėtį;
8. Turi būti galimybė naudoti peilį audinių nupjovimui, be energijos aktyvacijos;
9. Darbinė dalis rotuojama 350°;
10. Aktyvacija ranka arba kojiniu pedalu;
11. Vienos aktyvacijos metu turi pilnai sulydyti kraujagysles, limfagysles ir audinių pluoštus ≤ 7 mm;
12. Suderinamas su elektrochirurginiu generatoriumi "Valleylab FT10";
13.CE sertifikatas (MDR2017/745);
</t>
  </si>
  <si>
    <t>LF1923</t>
  </si>
  <si>
    <t xml:space="preserve">1.Ilgis 23 cm;
2. Diametras 5 mm;
3. Žiaunų ilgis 20,3 mm;
4. Pjovimo ilgis 18,5 mm;
5.Instrumente integruotas peilis pagamintas iš nerūdijančio plieno;
6. Žnyplių žiaunos lenktos, padengtos danga mažinančia apnašų susidarymą;
7.Yra saugumo mechanizmas garantuojantis, kad peilis po nupjovimo grįš į saugią padėtį;
8. Turi būti galimybė naudoti peilį audinių nupjovimui, be energijos aktyvacijos;
9. Darbinė dalis rotuojama 350°;
10. Aktyvacija ranka arba kojiniu pedalu;
11. Vienos aktyvacijos metu turi pilnai sulydyti kraujagysles, limfagysles ir audinių pluoštus ≤ 7 mm;
12. Suderinamas su elektrochirurginiu generatoriumi "Valleylab FT10";
13.CE sertifikatas (MDR2017/745); 118 pirkimo dalis 1,2, 3, 4, 22 psl.
</t>
  </si>
  <si>
    <t>118 pirkimo dalis iš viso:</t>
  </si>
  <si>
    <t>Priedas Nr. 1 prie sutarties Nr. S1-      /25</t>
  </si>
  <si>
    <t xml:space="preserve">VšĮ Vilniaus miesto klinikinė ligoninė </t>
  </si>
  <si>
    <t>Direktorė Aušra Bilotienė Motiejūnienė</t>
  </si>
  <si>
    <t>UAB Sorimpeksas</t>
  </si>
  <si>
    <t>Direktorius Ramūnas Žalnerauskas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</si>
</sst>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&quot;    &quot;;&quot;-&quot;#,##0.00&quot;    &quot;;&quot;-&quot;#&quot;    &quot;;@&quot; 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5" fontId="8" fillId="0" borderId="0" applyFont="0" applyBorder="0" applyProtection="0"/>
  </cellStyleXfs>
  <cellXfs count="70">
    <xf numFmtId="0" fontId="0" fillId="0" borderId="0" xfId="0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 applyProtection="1">
      <alignment wrapText="1"/>
      <protection locked="0"/>
    </xf>
    <xf numFmtId="0" fontId="0" fillId="3" borderId="2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 applyProtection="1">
      <alignment horizontal="center" vertical="top"/>
      <protection locked="0"/>
    </xf>
    <xf numFmtId="2" fontId="5" fillId="0" borderId="2" xfId="0" applyNumberFormat="1" applyFont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3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3">
    <cellStyle name="Excel Built-in Comma" xfId="2" xr:uid="{9CD02C05-9260-408E-8D8B-87F1C1B4C40E}"/>
    <cellStyle name="Įprastas" xfId="0" builtinId="0"/>
    <cellStyle name="Paprastas_Lapas1" xfId="1" xr:uid="{6625707C-5ECB-45EE-BE48-E5E617393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I10" sqref="I10:L10"/>
    </sheetView>
  </sheetViews>
  <sheetFormatPr defaultRowHeight="15" x14ac:dyDescent="0.25"/>
  <cols>
    <col min="1" max="1" width="8.7109375" style="29" customWidth="1"/>
    <col min="2" max="2" width="49.42578125" customWidth="1"/>
    <col min="3" max="3" width="10.140625" style="30" customWidth="1"/>
    <col min="4" max="4" width="14.42578125" customWidth="1"/>
    <col min="5" max="5" width="11.28515625" style="31" customWidth="1"/>
    <col min="6" max="6" width="7.140625" customWidth="1"/>
    <col min="7" max="7" width="13" style="32" customWidth="1"/>
    <col min="8" max="8" width="13" style="33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6" customWidth="1"/>
    <col min="16" max="16" width="9.5703125" style="6" customWidth="1"/>
    <col min="17" max="17" width="34.85546875" style="6" customWidth="1"/>
    <col min="18" max="1021" width="9.5703125" customWidth="1"/>
  </cols>
  <sheetData>
    <row r="1" spans="1:20" s="45" customFormat="1" ht="15.75" customHeight="1" x14ac:dyDescent="0.25">
      <c r="B1" s="46"/>
      <c r="C1" s="46"/>
      <c r="D1" s="47"/>
      <c r="E1" s="48"/>
      <c r="F1" s="49"/>
      <c r="G1" s="1"/>
      <c r="H1" s="2"/>
      <c r="I1" s="59" t="s">
        <v>39</v>
      </c>
      <c r="J1" s="59"/>
      <c r="K1" s="59"/>
      <c r="L1" s="59"/>
      <c r="M1" s="3"/>
      <c r="N1" s="3"/>
      <c r="O1" s="4"/>
      <c r="P1" s="5"/>
      <c r="Q1" s="50"/>
    </row>
    <row r="2" spans="1:20" ht="15.7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0" ht="15.75" x14ac:dyDescent="0.25">
      <c r="A3"/>
      <c r="C3"/>
      <c r="E3" s="62"/>
      <c r="F3" s="62"/>
      <c r="G3" s="62"/>
      <c r="H3" s="62"/>
      <c r="I3" s="62"/>
      <c r="M3" s="7"/>
      <c r="N3" s="7"/>
      <c r="O3" s="8"/>
      <c r="P3" s="8"/>
    </row>
    <row r="4" spans="1:20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20" s="13" customFormat="1" ht="18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9"/>
      <c r="M5" s="10"/>
      <c r="N5" s="10"/>
      <c r="O5" s="11"/>
      <c r="P5" s="11"/>
      <c r="Q5" s="12"/>
    </row>
    <row r="6" spans="1:20" ht="15" customHeight="1" x14ac:dyDescent="0.25">
      <c r="A6" s="64" t="s">
        <v>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0" ht="181.9" customHeight="1" x14ac:dyDescent="0.25">
      <c r="A7" s="14" t="s">
        <v>2</v>
      </c>
      <c r="B7" s="14" t="s">
        <v>3</v>
      </c>
      <c r="C7" s="15" t="s">
        <v>4</v>
      </c>
      <c r="D7" s="16" t="s">
        <v>5</v>
      </c>
      <c r="E7" s="17" t="s">
        <v>6</v>
      </c>
      <c r="F7" s="18" t="s">
        <v>7</v>
      </c>
      <c r="G7" s="18" t="s">
        <v>8</v>
      </c>
      <c r="H7" s="18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4" t="s">
        <v>15</v>
      </c>
      <c r="O7" s="19" t="s">
        <v>16</v>
      </c>
      <c r="P7" s="19" t="s">
        <v>17</v>
      </c>
      <c r="Q7" s="20" t="s">
        <v>18</v>
      </c>
    </row>
    <row r="8" spans="1:20" ht="17.25" customHeight="1" x14ac:dyDescent="0.25">
      <c r="A8" s="43" t="s">
        <v>20</v>
      </c>
      <c r="B8" s="67" t="s">
        <v>21</v>
      </c>
      <c r="C8" s="68"/>
      <c r="D8" s="68"/>
      <c r="E8" s="68"/>
      <c r="F8" s="68"/>
      <c r="G8" s="68"/>
      <c r="H8" s="69"/>
      <c r="I8" s="21"/>
      <c r="J8" s="21"/>
      <c r="K8" s="21"/>
      <c r="L8" s="21"/>
      <c r="M8" s="22"/>
      <c r="N8" s="22"/>
      <c r="O8" s="44"/>
      <c r="Q8" s="23"/>
      <c r="R8" s="6"/>
      <c r="S8" s="6"/>
      <c r="T8" s="6"/>
    </row>
    <row r="9" spans="1:20" ht="179.25" customHeight="1" x14ac:dyDescent="0.25">
      <c r="A9" s="41" t="s">
        <v>22</v>
      </c>
      <c r="B9" s="26" t="s">
        <v>23</v>
      </c>
      <c r="C9" s="40" t="s">
        <v>19</v>
      </c>
      <c r="D9" s="25">
        <v>30</v>
      </c>
      <c r="E9" s="35">
        <v>405</v>
      </c>
      <c r="F9" s="42">
        <v>5</v>
      </c>
      <c r="G9" s="34">
        <f>D9*E9</f>
        <v>12150</v>
      </c>
      <c r="H9" s="34">
        <f>G9+G9*F9/100</f>
        <v>12757.5</v>
      </c>
      <c r="I9" s="65" t="s">
        <v>24</v>
      </c>
      <c r="J9" s="65"/>
      <c r="K9" s="65"/>
      <c r="L9" s="65"/>
      <c r="M9" s="38"/>
      <c r="N9" s="38"/>
      <c r="O9" s="39" t="s">
        <v>25</v>
      </c>
      <c r="P9" s="6" t="s">
        <v>26</v>
      </c>
      <c r="Q9" s="27" t="s">
        <v>27</v>
      </c>
      <c r="R9" s="6"/>
      <c r="S9" s="6"/>
      <c r="T9" s="6"/>
    </row>
    <row r="10" spans="1:20" ht="219.75" customHeight="1" x14ac:dyDescent="0.25">
      <c r="A10" s="41" t="s">
        <v>28</v>
      </c>
      <c r="B10" s="26" t="s">
        <v>29</v>
      </c>
      <c r="C10" s="40" t="s">
        <v>19</v>
      </c>
      <c r="D10" s="25">
        <v>20</v>
      </c>
      <c r="E10" s="35">
        <v>455</v>
      </c>
      <c r="F10" s="42">
        <v>5</v>
      </c>
      <c r="G10" s="34">
        <f>D10*E10</f>
        <v>9100</v>
      </c>
      <c r="H10" s="34">
        <f>G10+G10*F10/100</f>
        <v>9555</v>
      </c>
      <c r="I10" s="65" t="s">
        <v>30</v>
      </c>
      <c r="J10" s="65"/>
      <c r="K10" s="65"/>
      <c r="L10" s="65"/>
      <c r="M10" s="38"/>
      <c r="N10" s="38"/>
      <c r="O10" s="39" t="s">
        <v>25</v>
      </c>
      <c r="P10" s="6" t="s">
        <v>31</v>
      </c>
      <c r="Q10" s="27" t="s">
        <v>32</v>
      </c>
      <c r="R10" s="6"/>
      <c r="S10" s="6"/>
      <c r="T10" s="6"/>
    </row>
    <row r="11" spans="1:20" ht="211.5" customHeight="1" x14ac:dyDescent="0.25">
      <c r="A11" s="41" t="s">
        <v>33</v>
      </c>
      <c r="B11" s="26" t="s">
        <v>34</v>
      </c>
      <c r="C11" s="40" t="s">
        <v>19</v>
      </c>
      <c r="D11" s="25">
        <v>20</v>
      </c>
      <c r="E11" s="35">
        <v>455</v>
      </c>
      <c r="F11" s="42">
        <v>5</v>
      </c>
      <c r="G11" s="34">
        <f>D11*E11</f>
        <v>9100</v>
      </c>
      <c r="H11" s="34">
        <f>G11+G11*F11/100</f>
        <v>9555</v>
      </c>
      <c r="I11" s="65" t="s">
        <v>35</v>
      </c>
      <c r="J11" s="65"/>
      <c r="K11" s="65"/>
      <c r="L11" s="65"/>
      <c r="M11" s="38"/>
      <c r="N11" s="38"/>
      <c r="O11" s="39" t="s">
        <v>25</v>
      </c>
      <c r="P11" s="6" t="s">
        <v>36</v>
      </c>
      <c r="Q11" s="27" t="s">
        <v>37</v>
      </c>
      <c r="R11" s="6"/>
      <c r="S11" s="6"/>
      <c r="T11" s="6"/>
    </row>
    <row r="12" spans="1:20" ht="15.75" customHeight="1" x14ac:dyDescent="0.25">
      <c r="A12" s="66" t="s">
        <v>38</v>
      </c>
      <c r="B12" s="66"/>
      <c r="C12" s="66"/>
      <c r="D12" s="66"/>
      <c r="E12" s="66"/>
      <c r="F12" s="66"/>
      <c r="G12" s="36">
        <f>SUM(G9:G11)</f>
        <v>30350</v>
      </c>
      <c r="H12" s="37">
        <f>SUM(H9:H11)</f>
        <v>31867.5</v>
      </c>
      <c r="I12" s="28"/>
      <c r="J12" s="28"/>
      <c r="K12" s="28"/>
      <c r="L12" s="28"/>
      <c r="M12" s="24"/>
      <c r="N12" s="24"/>
      <c r="O12" s="39"/>
      <c r="Q12" s="23"/>
      <c r="R12" s="6"/>
      <c r="S12" s="6"/>
      <c r="T12" s="6"/>
    </row>
    <row r="14" spans="1:20" s="54" customFormat="1" ht="15.75" x14ac:dyDescent="0.25">
      <c r="A14" s="51"/>
      <c r="B14" s="52" t="s">
        <v>40</v>
      </c>
      <c r="C14" s="53"/>
      <c r="E14" s="55"/>
      <c r="G14" s="56"/>
      <c r="H14" s="57"/>
      <c r="I14" s="54" t="s">
        <v>42</v>
      </c>
      <c r="O14" s="58"/>
      <c r="P14" s="58"/>
      <c r="Q14" s="58"/>
    </row>
    <row r="15" spans="1:20" s="54" customFormat="1" ht="15.75" x14ac:dyDescent="0.25">
      <c r="A15" s="51"/>
      <c r="C15" s="53"/>
      <c r="E15" s="55"/>
      <c r="G15" s="56"/>
      <c r="H15" s="57"/>
      <c r="O15" s="58"/>
      <c r="P15" s="58"/>
      <c r="Q15" s="58"/>
    </row>
    <row r="16" spans="1:20" s="54" customFormat="1" ht="15.75" x14ac:dyDescent="0.25">
      <c r="A16" s="51"/>
      <c r="B16" s="60" t="s">
        <v>41</v>
      </c>
      <c r="C16" s="60"/>
      <c r="E16" s="55"/>
      <c r="G16" s="56"/>
      <c r="H16" s="57"/>
      <c r="I16" s="54" t="s">
        <v>43</v>
      </c>
      <c r="O16" s="58"/>
      <c r="P16" s="58"/>
      <c r="Q16" s="58"/>
    </row>
    <row r="17" spans="1:17" s="54" customFormat="1" ht="15.75" x14ac:dyDescent="0.25">
      <c r="A17" s="51"/>
      <c r="C17" s="53"/>
      <c r="E17" s="55"/>
      <c r="G17" s="56"/>
      <c r="H17" s="57"/>
      <c r="O17" s="58"/>
      <c r="P17" s="58"/>
      <c r="Q17" s="58"/>
    </row>
  </sheetData>
  <mergeCells count="12">
    <mergeCell ref="I1:L1"/>
    <mergeCell ref="B16:C16"/>
    <mergeCell ref="A2:N2"/>
    <mergeCell ref="E3:I3"/>
    <mergeCell ref="A4:N4"/>
    <mergeCell ref="A5:K5"/>
    <mergeCell ref="A6:N6"/>
    <mergeCell ref="I10:L10"/>
    <mergeCell ref="I11:L11"/>
    <mergeCell ref="A12:F12"/>
    <mergeCell ref="B8:H8"/>
    <mergeCell ref="I9:L9"/>
  </mergeCells>
  <pageMargins left="0.7" right="0.7" top="0.75" bottom="0.75" header="0.3" footer="0.3"/>
  <pageSetup paperSize="9" scale="2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2025-02-28T11:04:07Z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7a74155d-367f-4ce3-9c46-bc9df3bc9e05</vt:lpwstr>
  </property>
</Properties>
</file>