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NVSPL58\Desktop\ST-27\"/>
    </mc:Choice>
  </mc:AlternateContent>
  <xr:revisionPtr revIDLastSave="0" documentId="13_ncr:1_{512847FA-A41C-4526-AAF8-95AF4C4D375E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2024" sheetId="1" r:id="rId1"/>
  </sheets>
  <definedNames>
    <definedName name="_xlnm._FilterDatabase" localSheetId="0" hidden="1">'2024'!$B$5:$W$153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L7" i="1" l="1"/>
  <c r="M10" i="1"/>
  <c r="M11" i="1"/>
  <c r="M12" i="1"/>
  <c r="M13" i="1"/>
  <c r="M14" i="1"/>
  <c r="M15" i="1"/>
  <c r="M16" i="1"/>
  <c r="M9" i="1"/>
  <c r="L10" i="1"/>
  <c r="O10" i="1" s="1"/>
  <c r="N10" i="1" s="1"/>
  <c r="L11" i="1"/>
  <c r="O11" i="1" s="1"/>
  <c r="L12" i="1"/>
  <c r="O12" i="1" s="1"/>
  <c r="L13" i="1"/>
  <c r="O13" i="1" s="1"/>
  <c r="N13" i="1" s="1"/>
  <c r="L14" i="1"/>
  <c r="O14" i="1" s="1"/>
  <c r="N14" i="1" s="1"/>
  <c r="L15" i="1"/>
  <c r="O15" i="1" s="1"/>
  <c r="N15" i="1" s="1"/>
  <c r="L16" i="1"/>
  <c r="O16" i="1" s="1"/>
  <c r="N16" i="1" s="1"/>
  <c r="L9" i="1"/>
  <c r="O9" i="1" s="1"/>
  <c r="N9" i="1" s="1"/>
  <c r="M19" i="1"/>
  <c r="M20" i="1"/>
  <c r="M21" i="1"/>
  <c r="M18" i="1"/>
  <c r="L19" i="1"/>
  <c r="O19" i="1" s="1"/>
  <c r="N19" i="1" s="1"/>
  <c r="L20" i="1"/>
  <c r="O20" i="1" s="1"/>
  <c r="N20" i="1" s="1"/>
  <c r="L21" i="1"/>
  <c r="O21" i="1" s="1"/>
  <c r="N21" i="1" s="1"/>
  <c r="L18" i="1"/>
  <c r="O18" i="1" s="1"/>
  <c r="N18" i="1" s="1"/>
  <c r="W7" i="1"/>
  <c r="I7" i="1" s="1"/>
  <c r="O7" i="1" s="1"/>
  <c r="M17" i="1" l="1"/>
  <c r="M8" i="1"/>
  <c r="O17" i="1"/>
  <c r="N17" i="1" s="1"/>
  <c r="N11" i="1"/>
  <c r="N12" i="1"/>
  <c r="O8" i="1"/>
  <c r="M7" i="1"/>
  <c r="N7" i="1" s="1"/>
  <c r="N8" i="1" l="1"/>
</calcChain>
</file>

<file path=xl/sharedStrings.xml><?xml version="1.0" encoding="utf-8"?>
<sst xmlns="http://schemas.openxmlformats.org/spreadsheetml/2006/main" count="130" uniqueCount="79">
  <si>
    <t>Pirkimo objekto dalies Nr.</t>
  </si>
  <si>
    <t>Pirkimo objekto pavadinimas</t>
  </si>
  <si>
    <t>Pagrindinis pirkimo objekto kodas pagal bendrąjį viešojo pirkimo žodyną (BVPŽ)</t>
  </si>
  <si>
    <t>Specifikacija</t>
  </si>
  <si>
    <t xml:space="preserve">Vieneto kaina Eur su PVM </t>
  </si>
  <si>
    <t>Vilnius Bakteriologinių tyrimų poskyris</t>
  </si>
  <si>
    <t>Vilnius Virusologinių tyrimų poskyris</t>
  </si>
  <si>
    <t>Vilnius Molekulinių biologinių tyrimų poskyris</t>
  </si>
  <si>
    <t>Vilnius serologinių tyrimų poskyris</t>
  </si>
  <si>
    <t>Vilniaus Retų ir pavojingų poskyris</t>
  </si>
  <si>
    <t>Kaunas KTS</t>
  </si>
  <si>
    <t>Viso 2024 metams</t>
  </si>
  <si>
    <t>vnt.</t>
  </si>
  <si>
    <t>MB</t>
  </si>
  <si>
    <t>33196000-0</t>
  </si>
  <si>
    <t xml:space="preserve">Sausi bandinių paėmėjai, skirti bandiniams iš gimdos kaklelio LPI sukelėjų DNR nustatymui. </t>
  </si>
  <si>
    <t xml:space="preserve">Bandinių paėmėjai be terpės (tamponas+mėgintuvėlis), skirti bandinių iš gimdos kaklelio, tiriamų dėl  LPI sukelėjų DNR  paėmimui, transportavimui ir saugojimui (bandiniai turi būti stabilūs kambario temperatūroje ne mažiau 6 parų). </t>
  </si>
  <si>
    <t>33696500-0</t>
  </si>
  <si>
    <t>Salmonella agliutinaciniai serumai</t>
  </si>
  <si>
    <t>Serotipavimui agliutinacijos metodu ant stiklo. Visi serumai to paties gamintojo.</t>
  </si>
  <si>
    <t xml:space="preserve">Salmonella polivalentiniai agliutinaciniai serumai O antigeno nustatymui </t>
  </si>
  <si>
    <t xml:space="preserve">O:1-O:67 grupių nustatymui. Flakone - 3 ml. </t>
  </si>
  <si>
    <t>flak.</t>
  </si>
  <si>
    <t xml:space="preserve">Salmonella monovalentiniai agliutinaciniai serumai O antigeno nustatymui </t>
  </si>
  <si>
    <t xml:space="preserve">Salmonella polivalentiniai agliutinaciniai serumai H antigeno nustatymui </t>
  </si>
  <si>
    <t xml:space="preserve">H:a-H:z91 fazės nustatymui. Flakone - 3 ml. </t>
  </si>
  <si>
    <t xml:space="preserve">Salmonella monovalentiniai agliutinaciniai serumai H antigeno nustatymui </t>
  </si>
  <si>
    <t>Salmonella  agliutinaciniai serumai H fazės inversijai</t>
  </si>
  <si>
    <t xml:space="preserve">Polivalentiniai, H:i-H:z83 fazių inversijai. Pagal poreikį. Flakone - 3 ml. </t>
  </si>
  <si>
    <t>Schwörm agar</t>
  </si>
  <si>
    <t>Pusiau skystas agaras Salmonella spp. H fazės nustatymui Sven Gard metodu, supilstytas į flakonus po 60 ml. To paties gamintojo kaip ir Salmonella agliutinaciniai antiserumai.</t>
  </si>
  <si>
    <t>SG  antiserumai fazės inversijai nustatyti Sven Gard metodu</t>
  </si>
  <si>
    <t>Salmonella SG
antisrrumai fazių
inversijai nustatyti
Sven Gard metodu (SG1, SG1, SG3, SG5, SG6, SGG, SGZ4)</t>
  </si>
  <si>
    <t>Polivalentinis agliutinacinis serumas salmonelėms A-S+Vi (1-25,27,28,30,34,35,38-41,46,Vi)</t>
  </si>
  <si>
    <t>Serotipavimui agliutinacijos metodu ant stiklo. Pakuotė - 3 ml</t>
  </si>
  <si>
    <t>Pneumokokų  serumai</t>
  </si>
  <si>
    <t>Pneumokokų serotipo nustatymo rinkimys</t>
  </si>
  <si>
    <t>Antiserumų rinkinys, skirtas pneumokokų serotipo nustatymui, latekso agliutinacijos metodu.</t>
  </si>
  <si>
    <t>Pneumokok serotipo nustatymo atskiri pool'ai</t>
  </si>
  <si>
    <t>Atskiri antiserumai, skirti pneumokokų serotipo nustatymui, latekso agliutinacijos metodu.</t>
  </si>
  <si>
    <t>Pneumokokų tipų serumai</t>
  </si>
  <si>
    <t>Serumai, skirti pneumokokų kapsulinio polisacahrido nustatymui Quellung'o reakcija.</t>
  </si>
  <si>
    <t>Pneumokokų faktorių serumai</t>
  </si>
  <si>
    <t>40.1</t>
  </si>
  <si>
    <t>40.2</t>
  </si>
  <si>
    <t>40.3</t>
  </si>
  <si>
    <t>40.4</t>
  </si>
  <si>
    <t>40.5</t>
  </si>
  <si>
    <t>40.6</t>
  </si>
  <si>
    <t>40.7</t>
  </si>
  <si>
    <t>41.1</t>
  </si>
  <si>
    <t>41.2</t>
  </si>
  <si>
    <t>41.3</t>
  </si>
  <si>
    <t>41.4</t>
  </si>
  <si>
    <t>Tiekėjas</t>
  </si>
  <si>
    <t>Tiekėjo siūlomos prekės techninių reikalavimų reikšmė (tiekėjas turi nurodyti tikslius dydžius, medžiagas, išmatavimus ir pan.)</t>
  </si>
  <si>
    <t>Gamintojas, gamintojo katalogo prekės ir puslapio Nr., gamintojo fasuotė</t>
  </si>
  <si>
    <t>Fasuotė, mato vienetas</t>
  </si>
  <si>
    <t>Vieneto kaina Eur be PVM</t>
  </si>
  <si>
    <t>PVM (%)</t>
  </si>
  <si>
    <t>PVM suma Eur (maks. orient. kiekiui)</t>
  </si>
  <si>
    <t>40.8</t>
  </si>
  <si>
    <t>Maksimalus orientacinis vnt. (fasuočių) kiekis</t>
  </si>
  <si>
    <t>Suma Eur be PVM (maks. orient. kiekiui)</t>
  </si>
  <si>
    <t>Suma Eur su PVM (maks. orient. kiekiui)</t>
  </si>
  <si>
    <t>UAB Mediq Lietuva</t>
  </si>
  <si>
    <t>300252DNAN100  Tamponėlis mėgint. ster. PS+viskozė /DNA/ N100</t>
  </si>
  <si>
    <t>16744….16771 Pneumococcus Type Antisera 1 ml, SSI Diagnostica, 27psl.</t>
  </si>
  <si>
    <t>51823 ImmuLexTM Pneumotest kit incl. 14 pools for latex agglutination and 50 pcs. reaction cards, SSI Diagnostica 25psl.</t>
  </si>
  <si>
    <t>52390….52403 ImmuLex Pool X 1.5ml, SSI Diagnostica, 24psl.</t>
  </si>
  <si>
    <t>16922…16998 Pneumococcus Factor Antisera 1 ml, SSI Diagnostica, 28-29 psl.</t>
  </si>
  <si>
    <t>40212…40219 Salmonela O Group Pool Antisera 3 ml, SSI Diagnostica, 30-31psl.</t>
  </si>
  <si>
    <t>40220...40266 Salmonela O Group Antisera 3ml, 31-32psl.</t>
  </si>
  <si>
    <t>40291...91024 Salmonella H Phase Pool Antisera 3ml, 32-33psl.</t>
  </si>
  <si>
    <t>40300...57544 Salmonella H Phase Antisera 3ml, SSI Diagnostica, 32-33psl.</t>
  </si>
  <si>
    <t>86865...40402 Salmonella H Phase Antisera 3ml, SSI Diagnostica, 35psl.</t>
  </si>
  <si>
    <t>82491 Schwörm agar 60ml, SSI Diagnostica,  52psl.</t>
  </si>
  <si>
    <t>40363…40370 Salmonella SG Pool Antisera for Phase Inversion 3ml, SSI Diagnostica, 35psl.</t>
  </si>
  <si>
    <t>48954 Salmonella Antisera Poly A-S+Vi 3ml, SSI Diagnostica, 30psl.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</si>
</sst>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 ;_ * \-#,##0.00_ ;_ * \-??_ ;_ @_ "/>
  </numFmts>
  <fonts count="9" x14ac:knownFonts="1">
    <font>
      <sz val="11"/>
      <color rgb="FF000000"/>
      <name val="Calibri"/>
      <charset val="186"/>
    </font>
    <font>
      <sz val="10"/>
      <name val="Arial"/>
      <family val="2"/>
      <charset val="186"/>
    </font>
    <font>
      <sz val="11"/>
      <color rgb="FF000000"/>
      <name val="Calibri"/>
      <family val="2"/>
      <charset val="186"/>
    </font>
    <font>
      <b/>
      <sz val="10"/>
      <name val="Times New Roman"/>
      <family val="1"/>
      <charset val="186"/>
    </font>
    <font>
      <sz val="10"/>
      <name val="Times New Roman"/>
      <family val="1"/>
      <charset val="186"/>
    </font>
    <font>
      <b/>
      <i/>
      <sz val="10"/>
      <name val="Times New Roman"/>
      <family val="1"/>
      <charset val="186"/>
    </font>
    <font>
      <sz val="11"/>
      <color rgb="FF000000"/>
      <name val="Calibri"/>
      <family val="2"/>
      <charset val="186"/>
    </font>
    <font>
      <sz val="10"/>
      <name val="Times New Roman"/>
      <family val="1"/>
    </font>
    <font>
      <sz val="11"/>
      <color theme="1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0"/>
        <bgColor rgb="FFFFF2CC"/>
      </patternFill>
    </fill>
    <fill>
      <patternFill patternType="solid">
        <fgColor rgb="FFFFF2CC"/>
        <bgColor rgb="FFFFE699"/>
      </patternFill>
    </fill>
    <fill>
      <patternFill patternType="solid">
        <fgColor rgb="FFFFFF00"/>
        <bgColor rgb="FFFFFF00"/>
      </patternFill>
    </fill>
    <fill>
      <patternFill patternType="solid">
        <fgColor rgb="FFFAC090"/>
        <bgColor rgb="FFF4B183"/>
      </patternFill>
    </fill>
    <fill>
      <patternFill patternType="solid">
        <fgColor rgb="FFFF99CC"/>
        <bgColor rgb="FFFF9999"/>
      </patternFill>
    </fill>
    <fill>
      <patternFill patternType="solid">
        <fgColor rgb="FF00B0F0"/>
        <bgColor rgb="FF33CCCC"/>
      </patternFill>
    </fill>
    <fill>
      <patternFill patternType="solid">
        <fgColor rgb="FFCCCCFF"/>
        <bgColor rgb="FFB4C7E7"/>
      </patternFill>
    </fill>
    <fill>
      <patternFill patternType="solid">
        <fgColor rgb="FFD99694"/>
        <bgColor rgb="FFFF9999"/>
      </patternFill>
    </fill>
    <fill>
      <patternFill patternType="solid">
        <fgColor rgb="FF92D050"/>
        <bgColor rgb="FFB2B2B2"/>
      </patternFill>
    </fill>
    <fill>
      <patternFill patternType="solid">
        <fgColor theme="4" tint="0.59987182226020086"/>
        <bgColor rgb="FFCCCCFF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39997558519241921"/>
        <bgColor rgb="FFFFFFCC"/>
      </patternFill>
    </fill>
    <fill>
      <patternFill patternType="solid">
        <fgColor theme="4" tint="0.39997558519241921"/>
        <bgColor rgb="FFFFF2CC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B4C7E7"/>
      </patternFill>
    </fill>
    <fill>
      <patternFill patternType="solid">
        <fgColor theme="0"/>
        <bgColor rgb="FFFF9999"/>
      </patternFill>
    </fill>
    <fill>
      <patternFill patternType="solid">
        <fgColor theme="0"/>
        <bgColor rgb="FF008080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2">
    <xf numFmtId="0" fontId="0" fillId="0" borderId="0"/>
    <xf numFmtId="164" fontId="2" fillId="0" borderId="0" applyBorder="0" applyProtection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8" fillId="0" borderId="0"/>
  </cellStyleXfs>
  <cellXfs count="88">
    <xf numFmtId="0" fontId="0" fillId="0" borderId="0" xfId="0"/>
    <xf numFmtId="0" fontId="3" fillId="12" borderId="1" xfId="10" applyFont="1" applyFill="1" applyBorder="1" applyAlignment="1" applyProtection="1">
      <alignment horizontal="center" vertical="center" wrapText="1"/>
      <protection locked="0"/>
    </xf>
    <xf numFmtId="0" fontId="3" fillId="14" borderId="1" xfId="0" applyFont="1" applyFill="1" applyBorder="1" applyAlignment="1">
      <alignment horizontal="center" vertical="center" wrapText="1"/>
    </xf>
    <xf numFmtId="2" fontId="3" fillId="12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/>
    <xf numFmtId="1" fontId="3" fillId="2" borderId="0" xfId="0" applyNumberFormat="1" applyFont="1" applyFill="1" applyAlignment="1">
      <alignment horizontal="center" vertical="center"/>
    </xf>
    <xf numFmtId="2" fontId="3" fillId="3" borderId="0" xfId="0" applyNumberFormat="1" applyFont="1" applyFill="1" applyAlignment="1">
      <alignment horizontal="center" vertical="center"/>
    </xf>
    <xf numFmtId="2" fontId="3" fillId="0" borderId="0" xfId="0" applyNumberFormat="1" applyFont="1" applyAlignment="1">
      <alignment horizontal="center"/>
    </xf>
    <xf numFmtId="164" fontId="3" fillId="0" borderId="0" xfId="1" applyFont="1" applyBorder="1" applyAlignment="1" applyProtection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center" vertical="center"/>
    </xf>
    <xf numFmtId="2" fontId="3" fillId="3" borderId="0" xfId="0" applyNumberFormat="1" applyFont="1" applyFill="1" applyAlignment="1">
      <alignment horizontal="center"/>
    </xf>
    <xf numFmtId="2" fontId="4" fillId="0" borderId="0" xfId="0" applyNumberFormat="1" applyFont="1"/>
    <xf numFmtId="164" fontId="4" fillId="0" borderId="0" xfId="1" applyFont="1" applyBorder="1" applyAlignment="1" applyProtection="1">
      <alignment vertical="center"/>
    </xf>
    <xf numFmtId="164" fontId="3" fillId="0" borderId="0" xfId="1" applyFont="1" applyBorder="1" applyAlignment="1" applyProtection="1">
      <alignment vertical="center"/>
    </xf>
    <xf numFmtId="1" fontId="3" fillId="14" borderId="1" xfId="0" applyNumberFormat="1" applyFont="1" applyFill="1" applyBorder="1" applyAlignment="1" applyProtection="1">
      <alignment horizontal="center" vertical="center" wrapText="1"/>
      <protection locked="0"/>
    </xf>
    <xf numFmtId="2" fontId="3" fillId="14" borderId="1" xfId="0" applyNumberFormat="1" applyFont="1" applyFill="1" applyBorder="1" applyAlignment="1" applyProtection="1">
      <alignment horizontal="center" vertical="center" wrapText="1"/>
      <protection locked="0"/>
    </xf>
    <xf numFmtId="164" fontId="3" fillId="14" borderId="1" xfId="1" applyFont="1" applyFill="1" applyBorder="1" applyAlignment="1" applyProtection="1">
      <alignment horizontal="center" vertical="center" wrapText="1"/>
      <protection locked="0"/>
    </xf>
    <xf numFmtId="164" fontId="3" fillId="2" borderId="1" xfId="1" applyFont="1" applyFill="1" applyBorder="1" applyAlignment="1" applyProtection="1">
      <alignment horizontal="center" vertical="center" wrapText="1"/>
      <protection locked="0"/>
    </xf>
    <xf numFmtId="0" fontId="4" fillId="4" borderId="1" xfId="1" applyNumberFormat="1" applyFont="1" applyFill="1" applyBorder="1" applyAlignment="1" applyProtection="1">
      <alignment horizontal="center" vertical="center" wrapText="1"/>
    </xf>
    <xf numFmtId="0" fontId="3" fillId="5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6" borderId="1" xfId="1" applyNumberFormat="1" applyFont="1" applyFill="1" applyBorder="1" applyAlignment="1" applyProtection="1">
      <alignment horizontal="center" vertical="center" wrapText="1"/>
    </xf>
    <xf numFmtId="0" fontId="4" fillId="7" borderId="1" xfId="1" applyNumberFormat="1" applyFont="1" applyFill="1" applyBorder="1" applyAlignment="1" applyProtection="1">
      <alignment horizontal="center" vertical="center" wrapText="1"/>
    </xf>
    <xf numFmtId="0" fontId="4" fillId="8" borderId="1" xfId="1" applyNumberFormat="1" applyFont="1" applyFill="1" applyBorder="1" applyAlignment="1" applyProtection="1">
      <alignment horizontal="center" vertical="center" wrapText="1"/>
    </xf>
    <xf numFmtId="0" fontId="4" fillId="9" borderId="1" xfId="1" applyNumberFormat="1" applyFont="1" applyFill="1" applyBorder="1" applyAlignment="1" applyProtection="1">
      <alignment horizontal="center" vertical="center" wrapText="1"/>
    </xf>
    <xf numFmtId="0" fontId="4" fillId="10" borderId="1" xfId="1" applyNumberFormat="1" applyFont="1" applyFill="1" applyBorder="1" applyAlignment="1" applyProtection="1">
      <alignment horizontal="right" vertical="center" wrapText="1"/>
    </xf>
    <xf numFmtId="164" fontId="3" fillId="2" borderId="1" xfId="1" applyFont="1" applyFill="1" applyBorder="1" applyAlignment="1" applyProtection="1">
      <alignment horizontal="right" vertical="center"/>
    </xf>
    <xf numFmtId="2" fontId="3" fillId="2" borderId="1" xfId="1" applyNumberFormat="1" applyFont="1" applyFill="1" applyBorder="1" applyAlignment="1" applyProtection="1">
      <alignment horizontal="center" vertical="center"/>
    </xf>
    <xf numFmtId="0" fontId="4" fillId="11" borderId="1" xfId="0" applyFont="1" applyFill="1" applyBorder="1" applyAlignment="1">
      <alignment horizontal="center" vertical="center"/>
    </xf>
    <xf numFmtId="0" fontId="3" fillId="11" borderId="1" xfId="0" applyFont="1" applyFill="1" applyBorder="1" applyAlignment="1">
      <alignment horizontal="center" vertical="center"/>
    </xf>
    <xf numFmtId="2" fontId="4" fillId="11" borderId="1" xfId="0" applyNumberFormat="1" applyFont="1" applyFill="1" applyBorder="1" applyAlignment="1">
      <alignment horizontal="center" vertical="center"/>
    </xf>
    <xf numFmtId="0" fontId="4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1" xfId="10" applyFont="1" applyFill="1" applyBorder="1" applyAlignment="1">
      <alignment horizontal="center" vertical="center" wrapText="1"/>
    </xf>
    <xf numFmtId="2" fontId="3" fillId="11" borderId="3" xfId="0" applyNumberFormat="1" applyFont="1" applyFill="1" applyBorder="1" applyAlignment="1">
      <alignment horizontal="center" vertical="center" wrapText="1"/>
    </xf>
    <xf numFmtId="49" fontId="4" fillId="11" borderId="1" xfId="19" applyNumberFormat="1" applyFont="1" applyFill="1" applyBorder="1" applyAlignment="1">
      <alignment horizontal="center" vertical="center" wrapText="1"/>
    </xf>
    <xf numFmtId="0" fontId="4" fillId="11" borderId="1" xfId="20" applyFont="1" applyFill="1" applyBorder="1" applyAlignment="1">
      <alignment horizontal="center" vertical="center" wrapText="1"/>
    </xf>
    <xf numFmtId="2" fontId="3" fillId="11" borderId="1" xfId="0" applyNumberFormat="1" applyFont="1" applyFill="1" applyBorder="1" applyAlignment="1">
      <alignment horizontal="center" vertical="center"/>
    </xf>
    <xf numFmtId="0" fontId="3" fillId="11" borderId="3" xfId="16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2" fontId="4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/>
    <xf numFmtId="0" fontId="3" fillId="14" borderId="1" xfId="0" applyFont="1" applyFill="1" applyBorder="1" applyAlignment="1" applyProtection="1">
      <alignment horizontal="center" vertical="center" wrapText="1"/>
      <protection locked="0"/>
    </xf>
    <xf numFmtId="0" fontId="3" fillId="14" borderId="2" xfId="0" applyFont="1" applyFill="1" applyBorder="1" applyAlignment="1" applyProtection="1">
      <alignment horizontal="center" vertical="center" wrapText="1"/>
      <protection locked="0"/>
    </xf>
    <xf numFmtId="0" fontId="3" fillId="13" borderId="1" xfId="0" applyFont="1" applyFill="1" applyBorder="1" applyAlignment="1" applyProtection="1">
      <alignment horizontal="center" vertical="center" wrapText="1"/>
      <protection locked="0"/>
    </xf>
    <xf numFmtId="2" fontId="3" fillId="13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>
      <alignment horizontal="center" vertical="center"/>
    </xf>
    <xf numFmtId="2" fontId="3" fillId="2" borderId="4" xfId="0" applyNumberFormat="1" applyFont="1" applyFill="1" applyBorder="1" applyAlignment="1">
      <alignment horizontal="center" vertical="center" wrapText="1"/>
    </xf>
    <xf numFmtId="2" fontId="4" fillId="2" borderId="4" xfId="0" applyNumberFormat="1" applyFont="1" applyFill="1" applyBorder="1" applyAlignment="1">
      <alignment horizontal="center" vertical="center" wrapText="1"/>
    </xf>
    <xf numFmtId="2" fontId="4" fillId="2" borderId="4" xfId="12" applyNumberFormat="1" applyFont="1" applyFill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/>
    </xf>
    <xf numFmtId="2" fontId="4" fillId="0" borderId="1" xfId="16" applyNumberFormat="1" applyFont="1" applyBorder="1" applyAlignment="1" applyProtection="1">
      <alignment horizontal="center" vertical="center" wrapText="1"/>
      <protection locked="0"/>
    </xf>
    <xf numFmtId="0" fontId="3" fillId="15" borderId="1" xfId="0" applyFont="1" applyFill="1" applyBorder="1" applyAlignment="1" applyProtection="1">
      <alignment horizontal="center" vertical="center"/>
      <protection locked="0"/>
    </xf>
    <xf numFmtId="0" fontId="4" fillId="16" borderId="1" xfId="1" applyNumberFormat="1" applyFont="1" applyFill="1" applyBorder="1" applyAlignment="1" applyProtection="1">
      <alignment horizontal="center" vertical="center"/>
    </xf>
    <xf numFmtId="0" fontId="4" fillId="17" borderId="1" xfId="1" applyNumberFormat="1" applyFont="1" applyFill="1" applyBorder="1" applyAlignment="1" applyProtection="1">
      <alignment horizontal="center" vertical="center"/>
    </xf>
    <xf numFmtId="0" fontId="3" fillId="16" borderId="1" xfId="1" applyNumberFormat="1" applyFont="1" applyFill="1" applyBorder="1" applyAlignment="1" applyProtection="1">
      <alignment horizontal="center" vertical="center"/>
    </xf>
    <xf numFmtId="0" fontId="4" fillId="18" borderId="1" xfId="0" applyFont="1" applyFill="1" applyBorder="1" applyAlignment="1" applyProtection="1">
      <alignment horizontal="center" vertical="center"/>
      <protection locked="0"/>
    </xf>
    <xf numFmtId="0" fontId="4" fillId="15" borderId="0" xfId="0" applyFont="1" applyFill="1" applyAlignment="1">
      <alignment horizontal="center" vertical="center"/>
    </xf>
    <xf numFmtId="0" fontId="3" fillId="15" borderId="1" xfId="0" applyFont="1" applyFill="1" applyBorder="1" applyAlignment="1">
      <alignment horizontal="center" vertical="center"/>
    </xf>
    <xf numFmtId="0" fontId="4" fillId="15" borderId="1" xfId="10" applyFont="1" applyFill="1" applyBorder="1" applyAlignment="1">
      <alignment horizontal="center" vertical="center" wrapText="1"/>
    </xf>
    <xf numFmtId="2" fontId="3" fillId="15" borderId="1" xfId="1" applyNumberFormat="1" applyFont="1" applyFill="1" applyBorder="1" applyAlignment="1" applyProtection="1">
      <alignment horizontal="center" vertical="center"/>
    </xf>
    <xf numFmtId="2" fontId="4" fillId="15" borderId="1" xfId="10" applyNumberFormat="1" applyFont="1" applyFill="1" applyBorder="1" applyAlignment="1">
      <alignment horizontal="center" vertical="center"/>
    </xf>
    <xf numFmtId="164" fontId="4" fillId="15" borderId="1" xfId="1" applyFont="1" applyFill="1" applyBorder="1" applyAlignment="1" applyProtection="1">
      <alignment horizontal="right" vertical="center"/>
    </xf>
    <xf numFmtId="164" fontId="3" fillId="15" borderId="1" xfId="1" applyFont="1" applyFill="1" applyBorder="1" applyAlignment="1" applyProtection="1">
      <alignment horizontal="right" vertical="center"/>
    </xf>
    <xf numFmtId="0" fontId="4" fillId="15" borderId="1" xfId="1" applyNumberFormat="1" applyFont="1" applyFill="1" applyBorder="1" applyAlignment="1" applyProtection="1">
      <alignment horizontal="center" vertical="center"/>
    </xf>
    <xf numFmtId="0" fontId="3" fillId="15" borderId="1" xfId="1" applyNumberFormat="1" applyFont="1" applyFill="1" applyBorder="1" applyAlignment="1" applyProtection="1">
      <alignment horizontal="center" vertical="center"/>
    </xf>
    <xf numFmtId="0" fontId="4" fillId="15" borderId="1" xfId="0" applyFont="1" applyFill="1" applyBorder="1" applyAlignment="1" applyProtection="1">
      <alignment horizontal="center" vertical="center"/>
      <protection locked="0"/>
    </xf>
    <xf numFmtId="0" fontId="3" fillId="15" borderId="3" xfId="16" applyFont="1" applyFill="1" applyBorder="1" applyAlignment="1">
      <alignment horizontal="center" vertical="center" wrapText="1"/>
    </xf>
    <xf numFmtId="2" fontId="4" fillId="15" borderId="1" xfId="16" applyNumberFormat="1" applyFont="1" applyFill="1" applyBorder="1" applyAlignment="1" applyProtection="1">
      <alignment horizontal="center" vertical="center" wrapText="1"/>
      <protection locked="0"/>
    </xf>
    <xf numFmtId="2" fontId="3" fillId="15" borderId="3" xfId="7" applyNumberFormat="1" applyFont="1" applyFill="1" applyBorder="1" applyAlignment="1" applyProtection="1">
      <alignment horizontal="center" vertical="center" wrapText="1"/>
      <protection locked="0"/>
    </xf>
    <xf numFmtId="49" fontId="4" fillId="15" borderId="1" xfId="7" applyNumberFormat="1" applyFont="1" applyFill="1" applyBorder="1" applyAlignment="1">
      <alignment horizontal="center" vertical="center" wrapText="1"/>
    </xf>
    <xf numFmtId="2" fontId="3" fillId="15" borderId="1" xfId="0" applyNumberFormat="1" applyFont="1" applyFill="1" applyBorder="1" applyAlignment="1">
      <alignment horizontal="center" vertical="center"/>
    </xf>
    <xf numFmtId="49" fontId="3" fillId="15" borderId="3" xfId="0" applyNumberFormat="1" applyFont="1" applyFill="1" applyBorder="1" applyAlignment="1" applyProtection="1">
      <alignment horizontal="center" vertical="center" wrapText="1"/>
      <protection locked="0"/>
    </xf>
    <xf numFmtId="0" fontId="4" fillId="15" borderId="1" xfId="0" applyFont="1" applyFill="1" applyBorder="1" applyAlignment="1">
      <alignment horizontal="center" vertical="center" wrapText="1"/>
    </xf>
    <xf numFmtId="0" fontId="5" fillId="15" borderId="3" xfId="16" applyFont="1" applyFill="1" applyBorder="1" applyAlignment="1">
      <alignment horizontal="center" vertical="center" wrapText="1"/>
    </xf>
    <xf numFmtId="0" fontId="3" fillId="15" borderId="0" xfId="0" applyFont="1" applyFill="1" applyAlignment="1">
      <alignment horizontal="center" vertical="center"/>
    </xf>
    <xf numFmtId="2" fontId="4" fillId="15" borderId="0" xfId="0" applyNumberFormat="1" applyFont="1" applyFill="1" applyAlignment="1">
      <alignment horizontal="center" vertical="center"/>
    </xf>
    <xf numFmtId="164" fontId="4" fillId="15" borderId="0" xfId="0" applyNumberFormat="1" applyFont="1" applyFill="1" applyAlignment="1">
      <alignment horizontal="center" vertical="center"/>
    </xf>
    <xf numFmtId="0" fontId="7" fillId="0" borderId="1" xfId="30" applyFont="1" applyBorder="1" applyAlignment="1">
      <alignment horizontal="center" vertical="center" wrapText="1"/>
    </xf>
    <xf numFmtId="0" fontId="7" fillId="0" borderId="1" xfId="31" applyFont="1" applyBorder="1" applyAlignment="1">
      <alignment horizontal="center" vertical="center" wrapText="1"/>
    </xf>
    <xf numFmtId="0" fontId="3" fillId="15" borderId="1" xfId="20" applyFont="1" applyFill="1" applyBorder="1" applyAlignment="1">
      <alignment horizontal="center"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164" fontId="4" fillId="11" borderId="1" xfId="0" applyNumberFormat="1" applyFont="1" applyFill="1" applyBorder="1" applyAlignment="1">
      <alignment horizontal="center" vertical="center"/>
    </xf>
    <xf numFmtId="0" fontId="4" fillId="19" borderId="0" xfId="0" applyFont="1" applyFill="1" applyAlignment="1">
      <alignment horizontal="center" vertical="center"/>
    </xf>
    <xf numFmtId="0" fontId="4" fillId="19" borderId="1" xfId="0" applyFont="1" applyFill="1" applyBorder="1" applyAlignment="1" applyProtection="1">
      <alignment horizontal="center" vertical="center"/>
      <protection locked="0"/>
    </xf>
  </cellXfs>
  <cellStyles count="32">
    <cellStyle name="Comma" xfId="1" builtinId="3"/>
    <cellStyle name="Įprastas 2" xfId="27" xr:uid="{00000000-0005-0000-0000-00001F000000}"/>
    <cellStyle name="Įprastas 3" xfId="28" xr:uid="{00000000-0005-0000-0000-000020000000}"/>
    <cellStyle name="Įprastas 3 2" xfId="29" xr:uid="{00000000-0005-0000-0000-000021000000}"/>
    <cellStyle name="Normal" xfId="0" builtinId="0"/>
    <cellStyle name="Normal 10" xfId="2" xr:uid="{00000000-0005-0000-0000-000006000000}"/>
    <cellStyle name="Normal 10 2" xfId="3" xr:uid="{00000000-0005-0000-0000-000007000000}"/>
    <cellStyle name="Normal 11" xfId="4" xr:uid="{00000000-0005-0000-0000-000008000000}"/>
    <cellStyle name="Normal 12" xfId="5" xr:uid="{00000000-0005-0000-0000-000009000000}"/>
    <cellStyle name="Normal 13" xfId="6" xr:uid="{00000000-0005-0000-0000-00000A000000}"/>
    <cellStyle name="Normal 14" xfId="7" xr:uid="{00000000-0005-0000-0000-00000B000000}"/>
    <cellStyle name="Normal 18" xfId="8" xr:uid="{00000000-0005-0000-0000-00000C000000}"/>
    <cellStyle name="Normal 19" xfId="9" xr:uid="{00000000-0005-0000-0000-00000D000000}"/>
    <cellStyle name="Normal 2" xfId="10" xr:uid="{00000000-0005-0000-0000-00000E000000}"/>
    <cellStyle name="Normal 2 10" xfId="11" xr:uid="{00000000-0005-0000-0000-00000F000000}"/>
    <cellStyle name="Normal 2 2" xfId="12" xr:uid="{00000000-0005-0000-0000-000010000000}"/>
    <cellStyle name="Normal 2 2 2" xfId="13" xr:uid="{00000000-0005-0000-0000-000011000000}"/>
    <cellStyle name="Normal 2 3" xfId="14" xr:uid="{00000000-0005-0000-0000-000012000000}"/>
    <cellStyle name="Normal 2_2011 01 21 Mikrobiol skyr specifikacija is Virbalienes 02 26" xfId="18" xr:uid="{00000000-0005-0000-0000-000016000000}"/>
    <cellStyle name="Normal 20" xfId="15" xr:uid="{00000000-0005-0000-0000-000013000000}"/>
    <cellStyle name="Normal 21" xfId="16" xr:uid="{00000000-0005-0000-0000-000014000000}"/>
    <cellStyle name="Normal 29" xfId="17" xr:uid="{00000000-0005-0000-0000-000015000000}"/>
    <cellStyle name="Normal 3" xfId="19" xr:uid="{00000000-0005-0000-0000-000017000000}"/>
    <cellStyle name="Normal 4" xfId="20" xr:uid="{00000000-0005-0000-0000-000018000000}"/>
    <cellStyle name="Normal 4 3" xfId="30" xr:uid="{DB0D46B5-BC4A-48D5-AF04-31F6ADE5995C}"/>
    <cellStyle name="Normal 4 4" xfId="31" xr:uid="{06D51710-11FA-4051-BD08-0930CA39F660}"/>
    <cellStyle name="Normal 5" xfId="21" xr:uid="{00000000-0005-0000-0000-000019000000}"/>
    <cellStyle name="Normal 6" xfId="22" xr:uid="{00000000-0005-0000-0000-00001A000000}"/>
    <cellStyle name="Normal 6 2" xfId="23" xr:uid="{00000000-0005-0000-0000-00001B000000}"/>
    <cellStyle name="Normal 7" xfId="24" xr:uid="{00000000-0005-0000-0000-00001C000000}"/>
    <cellStyle name="Normal 8" xfId="25" xr:uid="{00000000-0005-0000-0000-00001D000000}"/>
    <cellStyle name="Normal 9" xfId="26" xr:uid="{00000000-0005-0000-0000-00001E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2B2B2"/>
      <rgbColor rgb="FF808080"/>
      <rgbColor rgb="FF9999FF"/>
      <rgbColor rgb="FF993366"/>
      <rgbColor rgb="FFFFF2CC"/>
      <rgbColor rgb="FFCCFFFF"/>
      <rgbColor rgb="FF660066"/>
      <rgbColor rgb="FFFF9999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D9D9D9"/>
      <rgbColor rgb="FFFFE699"/>
      <rgbColor rgb="FFB4C7E7"/>
      <rgbColor rgb="FFFF99CC"/>
      <rgbColor rgb="FFD99694"/>
      <rgbColor rgb="FFF8CBAD"/>
      <rgbColor rgb="FF3366FF"/>
      <rgbColor rgb="FF33CCCC"/>
      <rgbColor rgb="FF92D050"/>
      <rgbColor rgb="FFFAC090"/>
      <rgbColor rgb="FFF4B183"/>
      <rgbColor rgb="FFFF6600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73"/>
  <sheetViews>
    <sheetView tabSelected="1" topLeftCell="A5" zoomScale="90" zoomScaleNormal="90" workbookViewId="0">
      <pane ySplit="1" topLeftCell="A6" activePane="bottomLeft" state="frozen"/>
      <selection activeCell="A5" sqref="A5"/>
      <selection pane="bottomLeft" activeCell="A8" sqref="A8:XFD9"/>
    </sheetView>
  </sheetViews>
  <sheetFormatPr defaultColWidth="29.42578125" defaultRowHeight="12.75" x14ac:dyDescent="0.2"/>
  <cols>
    <col min="1" max="1" width="7.5703125" style="4" customWidth="1"/>
    <col min="2" max="2" width="27.5703125" style="4" customWidth="1"/>
    <col min="3" max="3" width="25.5703125" style="11" customWidth="1"/>
    <col min="4" max="4" width="33.5703125" style="10" customWidth="1"/>
    <col min="5" max="5" width="14.28515625" style="10" customWidth="1"/>
    <col min="6" max="6" width="33.5703125" style="10" customWidth="1"/>
    <col min="7" max="7" width="24" style="10" customWidth="1"/>
    <col min="8" max="8" width="14.28515625" style="10" customWidth="1"/>
    <col min="9" max="9" width="18.28515625" style="6" customWidth="1"/>
    <col min="10" max="10" width="14.42578125" style="12" customWidth="1"/>
    <col min="11" max="11" width="9.42578125" style="12" customWidth="1"/>
    <col min="12" max="12" width="12.7109375" style="13" customWidth="1"/>
    <col min="13" max="14" width="16.28515625" style="14" customWidth="1"/>
    <col min="15" max="15" width="17.42578125" style="15" customWidth="1"/>
    <col min="16" max="16" width="12.28515625" style="15" hidden="1" customWidth="1"/>
    <col min="17" max="17" width="11.7109375" style="10" hidden="1" customWidth="1"/>
    <col min="18" max="18" width="17.28515625" style="10" hidden="1" customWidth="1"/>
    <col min="19" max="19" width="10.7109375" style="10" hidden="1" customWidth="1"/>
    <col min="20" max="20" width="10" style="10" hidden="1" customWidth="1"/>
    <col min="21" max="21" width="8.28515625" style="5" hidden="1" customWidth="1"/>
    <col min="22" max="22" width="15.28515625" style="10" hidden="1" customWidth="1"/>
    <col min="23" max="23" width="10.28515625" style="10" hidden="1" customWidth="1"/>
    <col min="24" max="16384" width="29.42578125" style="10"/>
  </cols>
  <sheetData>
    <row r="1" spans="1:23" hidden="1" x14ac:dyDescent="0.2">
      <c r="C1" s="4"/>
      <c r="D1" s="5"/>
      <c r="E1" s="5"/>
      <c r="F1" s="5"/>
      <c r="G1" s="5"/>
      <c r="H1" s="5"/>
      <c r="J1" s="7"/>
      <c r="K1" s="7"/>
      <c r="L1" s="8"/>
      <c r="M1" s="9"/>
      <c r="N1" s="9"/>
      <c r="O1" s="9"/>
      <c r="P1" s="9"/>
    </row>
    <row r="2" spans="1:23" hidden="1" x14ac:dyDescent="0.2">
      <c r="C2" s="4"/>
      <c r="D2" s="5"/>
      <c r="E2" s="5"/>
      <c r="F2" s="5"/>
      <c r="G2" s="5"/>
      <c r="H2" s="5"/>
      <c r="J2" s="7"/>
      <c r="K2" s="7"/>
      <c r="L2" s="8"/>
      <c r="M2" s="9"/>
      <c r="N2" s="9"/>
      <c r="O2" s="9"/>
      <c r="P2" s="9"/>
    </row>
    <row r="3" spans="1:23" hidden="1" x14ac:dyDescent="0.2">
      <c r="C3" s="4"/>
      <c r="D3" s="5"/>
      <c r="E3" s="5"/>
      <c r="F3" s="5"/>
      <c r="G3" s="5"/>
      <c r="H3" s="5"/>
      <c r="J3" s="7"/>
      <c r="K3" s="7"/>
      <c r="L3" s="8"/>
      <c r="M3" s="9"/>
      <c r="N3" s="9"/>
      <c r="O3" s="9"/>
      <c r="P3" s="9"/>
    </row>
    <row r="4" spans="1:23" hidden="1" x14ac:dyDescent="0.2"/>
    <row r="5" spans="1:23" ht="90.75" customHeight="1" x14ac:dyDescent="0.2">
      <c r="A5" s="2" t="s">
        <v>0</v>
      </c>
      <c r="B5" s="44" t="s">
        <v>1</v>
      </c>
      <c r="C5" s="44" t="s">
        <v>2</v>
      </c>
      <c r="D5" s="45" t="s">
        <v>3</v>
      </c>
      <c r="E5" s="1" t="s">
        <v>54</v>
      </c>
      <c r="F5" s="1" t="s">
        <v>55</v>
      </c>
      <c r="G5" s="1" t="s">
        <v>56</v>
      </c>
      <c r="H5" s="46" t="s">
        <v>57</v>
      </c>
      <c r="I5" s="16" t="s">
        <v>62</v>
      </c>
      <c r="J5" s="17" t="s">
        <v>58</v>
      </c>
      <c r="K5" s="47" t="s">
        <v>59</v>
      </c>
      <c r="L5" s="17" t="s">
        <v>4</v>
      </c>
      <c r="M5" s="18" t="s">
        <v>63</v>
      </c>
      <c r="N5" s="3" t="s">
        <v>60</v>
      </c>
      <c r="O5" s="18" t="s">
        <v>64</v>
      </c>
      <c r="P5" s="19"/>
      <c r="Q5" s="20" t="s">
        <v>5</v>
      </c>
      <c r="R5" s="21" t="s">
        <v>6</v>
      </c>
      <c r="S5" s="22" t="s">
        <v>7</v>
      </c>
      <c r="T5" s="23" t="s">
        <v>8</v>
      </c>
      <c r="U5" s="24" t="s">
        <v>9</v>
      </c>
      <c r="V5" s="25" t="s">
        <v>10</v>
      </c>
      <c r="W5" s="26" t="s">
        <v>11</v>
      </c>
    </row>
    <row r="6" spans="1:23" ht="26.25" customHeight="1" x14ac:dyDescent="0.2">
      <c r="A6" s="86">
        <v>1</v>
      </c>
      <c r="B6" s="87">
        <v>2</v>
      </c>
      <c r="C6" s="87">
        <v>3</v>
      </c>
      <c r="D6" s="87">
        <v>4</v>
      </c>
      <c r="E6" s="87">
        <v>5</v>
      </c>
      <c r="F6" s="87">
        <v>6</v>
      </c>
      <c r="G6" s="87">
        <v>7</v>
      </c>
      <c r="H6" s="87">
        <v>8</v>
      </c>
      <c r="I6" s="87">
        <v>9</v>
      </c>
      <c r="J6" s="87">
        <v>10</v>
      </c>
      <c r="K6" s="87">
        <v>11</v>
      </c>
      <c r="L6" s="87">
        <v>12</v>
      </c>
      <c r="M6" s="87">
        <v>13</v>
      </c>
      <c r="N6" s="87">
        <v>14</v>
      </c>
      <c r="O6" s="87">
        <v>15</v>
      </c>
      <c r="P6" s="83"/>
      <c r="Q6" s="84"/>
      <c r="R6" s="84"/>
      <c r="S6" s="84"/>
      <c r="T6" s="84"/>
      <c r="U6" s="84"/>
      <c r="V6" s="84"/>
      <c r="W6" s="84"/>
    </row>
    <row r="7" spans="1:23" s="59" customFormat="1" ht="110.25" customHeight="1" x14ac:dyDescent="0.25">
      <c r="A7" s="48">
        <v>20</v>
      </c>
      <c r="B7" s="49" t="s">
        <v>15</v>
      </c>
      <c r="C7" s="50" t="s">
        <v>14</v>
      </c>
      <c r="D7" s="51" t="s">
        <v>16</v>
      </c>
      <c r="E7" s="51" t="s">
        <v>65</v>
      </c>
      <c r="F7" s="51" t="s">
        <v>16</v>
      </c>
      <c r="G7" s="51" t="s">
        <v>66</v>
      </c>
      <c r="H7" s="34" t="s">
        <v>12</v>
      </c>
      <c r="I7" s="54">
        <f t="shared" ref="I7" si="0">W7</f>
        <v>2000</v>
      </c>
      <c r="J7" s="28">
        <v>0.31</v>
      </c>
      <c r="K7" s="28">
        <v>21</v>
      </c>
      <c r="L7" s="63">
        <f>J7*1.21</f>
        <v>0.37509999999999999</v>
      </c>
      <c r="M7" s="64">
        <f>J7*I7</f>
        <v>620</v>
      </c>
      <c r="N7" s="64">
        <f>O7-M7</f>
        <v>130.19999999999993</v>
      </c>
      <c r="O7" s="65">
        <f>L7*I7</f>
        <v>750.19999999999993</v>
      </c>
      <c r="P7" s="27" t="s">
        <v>13</v>
      </c>
      <c r="Q7" s="55"/>
      <c r="R7" s="55"/>
      <c r="S7" s="56">
        <v>2000</v>
      </c>
      <c r="T7" s="55"/>
      <c r="U7" s="57"/>
      <c r="V7" s="55"/>
      <c r="W7" s="58">
        <f t="shared" ref="W7" si="1">SUM(Q7:V7)</f>
        <v>2000</v>
      </c>
    </row>
    <row r="8" spans="1:23" s="33" customFormat="1" ht="40.5" customHeight="1" x14ac:dyDescent="0.25">
      <c r="A8" s="30">
        <v>40</v>
      </c>
      <c r="B8" s="35" t="s">
        <v>18</v>
      </c>
      <c r="C8" s="36" t="s">
        <v>17</v>
      </c>
      <c r="D8" s="37" t="s">
        <v>19</v>
      </c>
      <c r="E8" s="37"/>
      <c r="F8" s="37"/>
      <c r="G8" s="37"/>
      <c r="H8" s="37"/>
      <c r="I8" s="38"/>
      <c r="J8" s="31"/>
      <c r="K8" s="31"/>
      <c r="L8" s="31"/>
      <c r="M8" s="31">
        <f>SUM(M9:M16)</f>
        <v>35772</v>
      </c>
      <c r="N8" s="31">
        <f>+O8-M8</f>
        <v>7512.1200000000026</v>
      </c>
      <c r="O8" s="31">
        <f>SUM(O9:O16)</f>
        <v>43284.12</v>
      </c>
      <c r="P8" s="31"/>
      <c r="Q8" s="31"/>
      <c r="R8" s="31"/>
      <c r="S8" s="31"/>
      <c r="T8" s="31"/>
      <c r="U8" s="31"/>
      <c r="V8" s="31"/>
      <c r="W8" s="31"/>
    </row>
    <row r="9" spans="1:23" s="59" customFormat="1" ht="49.5" customHeight="1" x14ac:dyDescent="0.25">
      <c r="A9" s="60" t="s">
        <v>43</v>
      </c>
      <c r="B9" s="69" t="s">
        <v>20</v>
      </c>
      <c r="C9" s="70" t="s">
        <v>17</v>
      </c>
      <c r="D9" s="70" t="s">
        <v>21</v>
      </c>
      <c r="E9" s="70" t="s">
        <v>65</v>
      </c>
      <c r="F9" s="53" t="s">
        <v>21</v>
      </c>
      <c r="G9" s="80" t="s">
        <v>71</v>
      </c>
      <c r="H9" s="61" t="s">
        <v>22</v>
      </c>
      <c r="I9" s="54">
        <v>40</v>
      </c>
      <c r="J9" s="52">
        <v>154</v>
      </c>
      <c r="K9" s="82">
        <v>21</v>
      </c>
      <c r="L9" s="63">
        <f>J9*1.21</f>
        <v>186.34</v>
      </c>
      <c r="M9" s="64">
        <f>J9*I9</f>
        <v>6160</v>
      </c>
      <c r="N9" s="64">
        <f>O9-M9</f>
        <v>1293.6000000000004</v>
      </c>
      <c r="O9" s="65">
        <f>L9*I9</f>
        <v>7453.6</v>
      </c>
      <c r="P9" s="65"/>
      <c r="Q9" s="66"/>
      <c r="R9" s="66"/>
      <c r="S9" s="66"/>
      <c r="T9" s="66"/>
      <c r="U9" s="67"/>
      <c r="V9" s="66"/>
      <c r="W9" s="68"/>
    </row>
    <row r="10" spans="1:23" s="59" customFormat="1" ht="49.5" customHeight="1" x14ac:dyDescent="0.25">
      <c r="A10" s="60" t="s">
        <v>44</v>
      </c>
      <c r="B10" s="69" t="s">
        <v>23</v>
      </c>
      <c r="C10" s="70" t="s">
        <v>17</v>
      </c>
      <c r="D10" s="70" t="s">
        <v>21</v>
      </c>
      <c r="E10" s="70" t="s">
        <v>65</v>
      </c>
      <c r="F10" s="53" t="s">
        <v>21</v>
      </c>
      <c r="G10" s="80" t="s">
        <v>72</v>
      </c>
      <c r="H10" s="61" t="s">
        <v>22</v>
      </c>
      <c r="I10" s="54">
        <v>40</v>
      </c>
      <c r="J10" s="52">
        <v>167</v>
      </c>
      <c r="K10" s="82">
        <v>21</v>
      </c>
      <c r="L10" s="63">
        <f t="shared" ref="L10:L16" si="2">J10*1.21</f>
        <v>202.07</v>
      </c>
      <c r="M10" s="64">
        <f t="shared" ref="M10:M16" si="3">J10*I10</f>
        <v>6680</v>
      </c>
      <c r="N10" s="64">
        <f t="shared" ref="N10:N17" si="4">O10-M10</f>
        <v>1402.7999999999993</v>
      </c>
      <c r="O10" s="65">
        <f t="shared" ref="O10:O16" si="5">L10*I10</f>
        <v>8082.7999999999993</v>
      </c>
      <c r="P10" s="65"/>
      <c r="Q10" s="66"/>
      <c r="R10" s="66"/>
      <c r="S10" s="66"/>
      <c r="T10" s="66"/>
      <c r="U10" s="67"/>
      <c r="V10" s="66"/>
      <c r="W10" s="68"/>
    </row>
    <row r="11" spans="1:23" s="59" customFormat="1" ht="49.5" customHeight="1" x14ac:dyDescent="0.25">
      <c r="A11" s="60" t="s">
        <v>45</v>
      </c>
      <c r="B11" s="69" t="s">
        <v>24</v>
      </c>
      <c r="C11" s="70" t="s">
        <v>17</v>
      </c>
      <c r="D11" s="70" t="s">
        <v>25</v>
      </c>
      <c r="E11" s="70" t="s">
        <v>65</v>
      </c>
      <c r="F11" s="53" t="s">
        <v>25</v>
      </c>
      <c r="G11" s="80" t="s">
        <v>73</v>
      </c>
      <c r="H11" s="61" t="s">
        <v>22</v>
      </c>
      <c r="I11" s="54">
        <v>25</v>
      </c>
      <c r="J11" s="52">
        <v>154</v>
      </c>
      <c r="K11" s="82">
        <v>21</v>
      </c>
      <c r="L11" s="63">
        <f t="shared" si="2"/>
        <v>186.34</v>
      </c>
      <c r="M11" s="64">
        <f t="shared" si="3"/>
        <v>3850</v>
      </c>
      <c r="N11" s="64">
        <f t="shared" si="4"/>
        <v>808.5</v>
      </c>
      <c r="O11" s="65">
        <f t="shared" si="5"/>
        <v>4658.5</v>
      </c>
      <c r="P11" s="65"/>
      <c r="Q11" s="66"/>
      <c r="R11" s="66"/>
      <c r="S11" s="66"/>
      <c r="T11" s="66"/>
      <c r="U11" s="67"/>
      <c r="V11" s="66"/>
      <c r="W11" s="68"/>
    </row>
    <row r="12" spans="1:23" s="59" customFormat="1" ht="49.5" customHeight="1" x14ac:dyDescent="0.25">
      <c r="A12" s="60" t="s">
        <v>46</v>
      </c>
      <c r="B12" s="69" t="s">
        <v>26</v>
      </c>
      <c r="C12" s="70" t="s">
        <v>17</v>
      </c>
      <c r="D12" s="70" t="s">
        <v>25</v>
      </c>
      <c r="E12" s="70" t="s">
        <v>65</v>
      </c>
      <c r="F12" s="53" t="s">
        <v>25</v>
      </c>
      <c r="G12" s="80" t="s">
        <v>74</v>
      </c>
      <c r="H12" s="61" t="s">
        <v>22</v>
      </c>
      <c r="I12" s="54">
        <v>50</v>
      </c>
      <c r="J12" s="52">
        <v>185</v>
      </c>
      <c r="K12" s="82">
        <v>21</v>
      </c>
      <c r="L12" s="63">
        <f t="shared" si="2"/>
        <v>223.85</v>
      </c>
      <c r="M12" s="64">
        <f t="shared" si="3"/>
        <v>9250</v>
      </c>
      <c r="N12" s="64">
        <f t="shared" si="4"/>
        <v>1942.5</v>
      </c>
      <c r="O12" s="65">
        <f t="shared" si="5"/>
        <v>11192.5</v>
      </c>
      <c r="P12" s="65"/>
      <c r="Q12" s="66"/>
      <c r="R12" s="66"/>
      <c r="S12" s="66"/>
      <c r="T12" s="66"/>
      <c r="U12" s="67"/>
      <c r="V12" s="66"/>
      <c r="W12" s="68"/>
    </row>
    <row r="13" spans="1:23" s="59" customFormat="1" ht="51" customHeight="1" x14ac:dyDescent="0.25">
      <c r="A13" s="60" t="s">
        <v>47</v>
      </c>
      <c r="B13" s="69" t="s">
        <v>27</v>
      </c>
      <c r="C13" s="70" t="s">
        <v>17</v>
      </c>
      <c r="D13" s="70" t="s">
        <v>28</v>
      </c>
      <c r="E13" s="70" t="s">
        <v>65</v>
      </c>
      <c r="F13" s="53" t="s">
        <v>28</v>
      </c>
      <c r="G13" s="80" t="s">
        <v>75</v>
      </c>
      <c r="H13" s="61" t="s">
        <v>22</v>
      </c>
      <c r="I13" s="54">
        <v>10</v>
      </c>
      <c r="J13" s="52">
        <v>185</v>
      </c>
      <c r="K13" s="82">
        <v>21</v>
      </c>
      <c r="L13" s="63">
        <f t="shared" si="2"/>
        <v>223.85</v>
      </c>
      <c r="M13" s="64">
        <f t="shared" si="3"/>
        <v>1850</v>
      </c>
      <c r="N13" s="64">
        <f t="shared" si="4"/>
        <v>388.5</v>
      </c>
      <c r="O13" s="65">
        <f t="shared" si="5"/>
        <v>2238.5</v>
      </c>
      <c r="P13" s="65"/>
      <c r="Q13" s="66"/>
      <c r="R13" s="66"/>
      <c r="S13" s="66"/>
      <c r="T13" s="66"/>
      <c r="U13" s="67"/>
      <c r="V13" s="66"/>
      <c r="W13" s="68"/>
    </row>
    <row r="14" spans="1:23" s="59" customFormat="1" ht="74.25" customHeight="1" x14ac:dyDescent="0.25">
      <c r="A14" s="60" t="s">
        <v>48</v>
      </c>
      <c r="B14" s="69" t="s">
        <v>29</v>
      </c>
      <c r="C14" s="70" t="s">
        <v>17</v>
      </c>
      <c r="D14" s="70" t="s">
        <v>30</v>
      </c>
      <c r="E14" s="70" t="s">
        <v>65</v>
      </c>
      <c r="F14" s="53" t="s">
        <v>30</v>
      </c>
      <c r="G14" s="80" t="s">
        <v>76</v>
      </c>
      <c r="H14" s="61" t="s">
        <v>22</v>
      </c>
      <c r="I14" s="54">
        <v>100</v>
      </c>
      <c r="J14" s="52">
        <v>45</v>
      </c>
      <c r="K14" s="82">
        <v>21</v>
      </c>
      <c r="L14" s="63">
        <f t="shared" si="2"/>
        <v>54.449999999999996</v>
      </c>
      <c r="M14" s="64">
        <f t="shared" si="3"/>
        <v>4500</v>
      </c>
      <c r="N14" s="64">
        <f t="shared" si="4"/>
        <v>945</v>
      </c>
      <c r="O14" s="65">
        <f t="shared" si="5"/>
        <v>5445</v>
      </c>
      <c r="P14" s="65"/>
      <c r="Q14" s="66"/>
      <c r="R14" s="66"/>
      <c r="S14" s="66"/>
      <c r="T14" s="66"/>
      <c r="U14" s="67"/>
      <c r="V14" s="66"/>
      <c r="W14" s="68"/>
    </row>
    <row r="15" spans="1:23" s="59" customFormat="1" ht="76.5" customHeight="1" x14ac:dyDescent="0.25">
      <c r="A15" s="60" t="s">
        <v>49</v>
      </c>
      <c r="B15" s="71" t="s">
        <v>31</v>
      </c>
      <c r="C15" s="70" t="s">
        <v>17</v>
      </c>
      <c r="D15" s="72" t="s">
        <v>32</v>
      </c>
      <c r="E15" s="72" t="s">
        <v>65</v>
      </c>
      <c r="F15" s="72" t="s">
        <v>32</v>
      </c>
      <c r="G15" s="72" t="s">
        <v>77</v>
      </c>
      <c r="H15" s="61" t="s">
        <v>22</v>
      </c>
      <c r="I15" s="54">
        <v>10</v>
      </c>
      <c r="J15" s="73">
        <v>260</v>
      </c>
      <c r="K15" s="82">
        <v>21</v>
      </c>
      <c r="L15" s="63">
        <f t="shared" si="2"/>
        <v>314.59999999999997</v>
      </c>
      <c r="M15" s="64">
        <f t="shared" si="3"/>
        <v>2600</v>
      </c>
      <c r="N15" s="64">
        <f t="shared" si="4"/>
        <v>545.99999999999955</v>
      </c>
      <c r="O15" s="65">
        <f t="shared" si="5"/>
        <v>3145.9999999999995</v>
      </c>
      <c r="P15" s="65"/>
      <c r="Q15" s="66"/>
      <c r="R15" s="66"/>
      <c r="S15" s="66"/>
      <c r="T15" s="66"/>
      <c r="U15" s="67"/>
      <c r="V15" s="66"/>
      <c r="W15" s="68"/>
    </row>
    <row r="16" spans="1:23" s="59" customFormat="1" ht="53.25" customHeight="1" x14ac:dyDescent="0.25">
      <c r="A16" s="60" t="s">
        <v>61</v>
      </c>
      <c r="B16" s="74" t="s">
        <v>33</v>
      </c>
      <c r="C16" s="70" t="s">
        <v>17</v>
      </c>
      <c r="D16" s="75" t="s">
        <v>34</v>
      </c>
      <c r="E16" s="72" t="s">
        <v>65</v>
      </c>
      <c r="F16" s="75" t="s">
        <v>34</v>
      </c>
      <c r="G16" s="75" t="s">
        <v>78</v>
      </c>
      <c r="H16" s="61" t="s">
        <v>22</v>
      </c>
      <c r="I16" s="54">
        <v>7</v>
      </c>
      <c r="J16" s="62">
        <v>126</v>
      </c>
      <c r="K16" s="82">
        <v>21</v>
      </c>
      <c r="L16" s="63">
        <f t="shared" si="2"/>
        <v>152.46</v>
      </c>
      <c r="M16" s="64">
        <f t="shared" si="3"/>
        <v>882</v>
      </c>
      <c r="N16" s="64">
        <f t="shared" si="4"/>
        <v>185.22000000000003</v>
      </c>
      <c r="O16" s="65">
        <f t="shared" si="5"/>
        <v>1067.22</v>
      </c>
      <c r="P16" s="65"/>
      <c r="Q16" s="66"/>
      <c r="R16" s="66"/>
      <c r="S16" s="66"/>
      <c r="T16" s="66"/>
      <c r="U16" s="67"/>
      <c r="V16" s="66"/>
      <c r="W16" s="68"/>
    </row>
    <row r="17" spans="1:23" s="33" customFormat="1" ht="27.75" customHeight="1" x14ac:dyDescent="0.25">
      <c r="A17" s="30">
        <v>41</v>
      </c>
      <c r="B17" s="39" t="s">
        <v>35</v>
      </c>
      <c r="C17" s="29"/>
      <c r="D17" s="29"/>
      <c r="E17" s="29"/>
      <c r="F17" s="29"/>
      <c r="G17" s="29"/>
      <c r="H17" s="29"/>
      <c r="I17" s="30"/>
      <c r="J17" s="29"/>
      <c r="K17" s="29"/>
      <c r="L17" s="29"/>
      <c r="M17" s="85">
        <f>SUM(M18:M21)</f>
        <v>31970</v>
      </c>
      <c r="N17" s="29">
        <f t="shared" si="4"/>
        <v>6713.6999999999971</v>
      </c>
      <c r="O17" s="85">
        <f>SUM(O18:O21)</f>
        <v>38683.699999999997</v>
      </c>
      <c r="P17" s="29"/>
      <c r="Q17" s="29"/>
      <c r="R17" s="29"/>
      <c r="S17" s="29"/>
      <c r="T17" s="29"/>
      <c r="U17" s="29"/>
      <c r="V17" s="29"/>
      <c r="W17" s="29"/>
    </row>
    <row r="18" spans="1:23" s="59" customFormat="1" ht="67.150000000000006" customHeight="1" x14ac:dyDescent="0.25">
      <c r="A18" s="60" t="s">
        <v>50</v>
      </c>
      <c r="B18" s="76" t="s">
        <v>36</v>
      </c>
      <c r="C18" s="70" t="s">
        <v>17</v>
      </c>
      <c r="D18" s="70" t="s">
        <v>37</v>
      </c>
      <c r="E18" s="80" t="s">
        <v>65</v>
      </c>
      <c r="F18" s="53" t="s">
        <v>37</v>
      </c>
      <c r="G18" s="81" t="s">
        <v>68</v>
      </c>
      <c r="H18" s="61" t="s">
        <v>22</v>
      </c>
      <c r="I18" s="54">
        <v>4</v>
      </c>
      <c r="J18" s="52">
        <v>2995</v>
      </c>
      <c r="K18" s="67">
        <v>21</v>
      </c>
      <c r="L18" s="63">
        <f>J18*1.21</f>
        <v>3623.95</v>
      </c>
      <c r="M18" s="64">
        <f>J18*I18</f>
        <v>11980</v>
      </c>
      <c r="N18" s="64">
        <f>O18-M18</f>
        <v>2515.7999999999993</v>
      </c>
      <c r="O18" s="65">
        <f>L18*I18</f>
        <v>14495.8</v>
      </c>
      <c r="P18" s="65"/>
      <c r="Q18" s="66"/>
      <c r="R18" s="66"/>
      <c r="S18" s="66"/>
      <c r="T18" s="66"/>
      <c r="U18" s="67"/>
      <c r="V18" s="66"/>
      <c r="W18" s="68"/>
    </row>
    <row r="19" spans="1:23" s="59" customFormat="1" ht="54" customHeight="1" x14ac:dyDescent="0.25">
      <c r="A19" s="60" t="s">
        <v>51</v>
      </c>
      <c r="B19" s="76" t="s">
        <v>38</v>
      </c>
      <c r="C19" s="70" t="s">
        <v>17</v>
      </c>
      <c r="D19" s="70" t="s">
        <v>39</v>
      </c>
      <c r="E19" s="80" t="s">
        <v>65</v>
      </c>
      <c r="F19" s="53" t="s">
        <v>39</v>
      </c>
      <c r="G19" s="81" t="s">
        <v>69</v>
      </c>
      <c r="H19" s="61" t="s">
        <v>22</v>
      </c>
      <c r="I19" s="54">
        <v>10</v>
      </c>
      <c r="J19" s="52">
        <v>311</v>
      </c>
      <c r="K19" s="67">
        <v>21</v>
      </c>
      <c r="L19" s="63">
        <f t="shared" ref="L19:L21" si="6">J19*1.21</f>
        <v>376.31</v>
      </c>
      <c r="M19" s="64">
        <f t="shared" ref="M19:M21" si="7">J19*I19</f>
        <v>3110</v>
      </c>
      <c r="N19" s="64">
        <f t="shared" ref="N19:N21" si="8">O19-M19</f>
        <v>653.09999999999991</v>
      </c>
      <c r="O19" s="65">
        <f t="shared" ref="O19:O21" si="9">L19*I19</f>
        <v>3763.1</v>
      </c>
      <c r="P19" s="65"/>
      <c r="Q19" s="66"/>
      <c r="R19" s="66"/>
      <c r="S19" s="66"/>
      <c r="T19" s="66"/>
      <c r="U19" s="67"/>
      <c r="V19" s="66"/>
      <c r="W19" s="68"/>
    </row>
    <row r="20" spans="1:23" s="59" customFormat="1" ht="48.75" customHeight="1" x14ac:dyDescent="0.25">
      <c r="A20" s="60" t="s">
        <v>52</v>
      </c>
      <c r="B20" s="76" t="s">
        <v>40</v>
      </c>
      <c r="C20" s="70" t="s">
        <v>17</v>
      </c>
      <c r="D20" s="70" t="s">
        <v>41</v>
      </c>
      <c r="E20" s="80" t="s">
        <v>65</v>
      </c>
      <c r="F20" s="53" t="s">
        <v>41</v>
      </c>
      <c r="G20" s="81" t="s">
        <v>67</v>
      </c>
      <c r="H20" s="61" t="s">
        <v>22</v>
      </c>
      <c r="I20" s="54">
        <v>20</v>
      </c>
      <c r="J20" s="52">
        <v>265</v>
      </c>
      <c r="K20" s="67">
        <v>21</v>
      </c>
      <c r="L20" s="63">
        <f t="shared" si="6"/>
        <v>320.64999999999998</v>
      </c>
      <c r="M20" s="64">
        <f t="shared" si="7"/>
        <v>5300</v>
      </c>
      <c r="N20" s="64">
        <f t="shared" si="8"/>
        <v>1113</v>
      </c>
      <c r="O20" s="65">
        <f t="shared" si="9"/>
        <v>6413</v>
      </c>
      <c r="P20" s="65"/>
      <c r="Q20" s="66"/>
      <c r="R20" s="66"/>
      <c r="S20" s="66"/>
      <c r="T20" s="66"/>
      <c r="U20" s="67"/>
      <c r="V20" s="66"/>
      <c r="W20" s="68"/>
    </row>
    <row r="21" spans="1:23" s="59" customFormat="1" ht="48.75" customHeight="1" x14ac:dyDescent="0.25">
      <c r="A21" s="60" t="s">
        <v>53</v>
      </c>
      <c r="B21" s="76" t="s">
        <v>42</v>
      </c>
      <c r="C21" s="70" t="s">
        <v>17</v>
      </c>
      <c r="D21" s="70" t="s">
        <v>41</v>
      </c>
      <c r="E21" s="80" t="s">
        <v>65</v>
      </c>
      <c r="F21" s="53" t="s">
        <v>41</v>
      </c>
      <c r="G21" s="81" t="s">
        <v>70</v>
      </c>
      <c r="H21" s="61" t="s">
        <v>22</v>
      </c>
      <c r="I21" s="54">
        <v>30</v>
      </c>
      <c r="J21" s="52">
        <v>386</v>
      </c>
      <c r="K21" s="67">
        <v>21</v>
      </c>
      <c r="L21" s="63">
        <f t="shared" si="6"/>
        <v>467.06</v>
      </c>
      <c r="M21" s="64">
        <f t="shared" si="7"/>
        <v>11580</v>
      </c>
      <c r="N21" s="64">
        <f t="shared" si="8"/>
        <v>2431.7999999999993</v>
      </c>
      <c r="O21" s="65">
        <f t="shared" si="9"/>
        <v>14011.8</v>
      </c>
      <c r="P21" s="65"/>
      <c r="Q21" s="66"/>
      <c r="R21" s="66"/>
      <c r="S21" s="66"/>
      <c r="T21" s="66"/>
      <c r="U21" s="67"/>
      <c r="V21" s="66"/>
      <c r="W21" s="68"/>
    </row>
    <row r="22" spans="1:23" s="32" customFormat="1" ht="49.5" customHeight="1" x14ac:dyDescent="0.2">
      <c r="A22" s="40"/>
      <c r="B22" s="77"/>
      <c r="C22" s="59"/>
      <c r="D22" s="59"/>
      <c r="E22" s="59"/>
      <c r="F22" s="59"/>
      <c r="G22" s="59"/>
      <c r="H22" s="59"/>
      <c r="I22" s="40"/>
      <c r="J22" s="78"/>
      <c r="K22" s="78"/>
      <c r="L22" s="59"/>
      <c r="M22" s="59"/>
      <c r="N22" s="59"/>
      <c r="O22" s="79"/>
      <c r="P22" s="79"/>
      <c r="Q22" s="59"/>
      <c r="R22" s="59"/>
      <c r="S22" s="59"/>
      <c r="T22" s="59"/>
      <c r="U22" s="59"/>
      <c r="V22" s="59"/>
      <c r="W22" s="59"/>
    </row>
    <row r="23" spans="1:23" s="32" customFormat="1" ht="49.5" customHeight="1" x14ac:dyDescent="0.2">
      <c r="A23" s="40"/>
      <c r="B23" s="4"/>
      <c r="C23" s="11"/>
      <c r="D23" s="11"/>
      <c r="E23" s="11"/>
      <c r="F23" s="11"/>
      <c r="G23" s="11"/>
      <c r="H23" s="11"/>
      <c r="I23" s="40"/>
      <c r="J23" s="41"/>
      <c r="K23" s="4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</row>
    <row r="24" spans="1:23" s="32" customFormat="1" ht="49.5" customHeight="1" x14ac:dyDescent="0.2">
      <c r="A24" s="40"/>
      <c r="B24" s="4"/>
      <c r="C24" s="11"/>
      <c r="D24" s="11"/>
      <c r="E24" s="11"/>
      <c r="F24" s="11"/>
      <c r="G24" s="11"/>
      <c r="H24" s="11"/>
      <c r="I24" s="40"/>
      <c r="J24" s="41"/>
      <c r="K24" s="4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</row>
    <row r="25" spans="1:23" s="32" customFormat="1" ht="49.5" customHeight="1" x14ac:dyDescent="0.2">
      <c r="A25" s="40"/>
      <c r="B25" s="4"/>
      <c r="C25" s="11"/>
      <c r="D25" s="11"/>
      <c r="E25" s="11"/>
      <c r="F25" s="11"/>
      <c r="G25" s="11"/>
      <c r="H25" s="11"/>
      <c r="I25" s="40"/>
      <c r="J25" s="41"/>
      <c r="K25" s="4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</row>
    <row r="26" spans="1:23" s="32" customFormat="1" ht="49.5" customHeight="1" x14ac:dyDescent="0.2">
      <c r="A26" s="40"/>
      <c r="B26" s="4"/>
      <c r="C26" s="11"/>
      <c r="D26" s="11"/>
      <c r="E26" s="11"/>
      <c r="F26" s="11"/>
      <c r="G26" s="11"/>
      <c r="H26" s="11"/>
      <c r="I26" s="40"/>
      <c r="J26" s="41"/>
      <c r="K26" s="4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</row>
    <row r="27" spans="1:23" ht="49.5" customHeight="1" x14ac:dyDescent="0.2">
      <c r="D27" s="11"/>
      <c r="E27" s="11"/>
      <c r="F27" s="11"/>
      <c r="G27" s="11"/>
      <c r="H27" s="11"/>
      <c r="I27" s="40"/>
      <c r="J27" s="41"/>
      <c r="K27" s="4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</row>
    <row r="28" spans="1:23" ht="49.5" customHeight="1" x14ac:dyDescent="0.2">
      <c r="D28" s="11"/>
      <c r="E28" s="11"/>
      <c r="F28" s="11"/>
      <c r="G28" s="11"/>
      <c r="H28" s="11"/>
      <c r="I28" s="40"/>
      <c r="J28" s="41"/>
      <c r="K28" s="4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</row>
    <row r="29" spans="1:23" ht="49.5" customHeight="1" x14ac:dyDescent="0.2">
      <c r="D29" s="11"/>
      <c r="E29" s="11"/>
      <c r="F29" s="11"/>
      <c r="G29" s="11"/>
      <c r="H29" s="11"/>
      <c r="I29" s="40"/>
      <c r="J29" s="41"/>
      <c r="K29" s="4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</row>
    <row r="30" spans="1:23" ht="49.5" customHeight="1" x14ac:dyDescent="0.2">
      <c r="D30" s="11"/>
      <c r="E30" s="11"/>
      <c r="F30" s="11"/>
      <c r="G30" s="11"/>
      <c r="H30" s="11"/>
      <c r="I30" s="40"/>
      <c r="J30" s="41"/>
      <c r="K30" s="4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</row>
    <row r="31" spans="1:23" ht="49.5" customHeight="1" x14ac:dyDescent="0.2">
      <c r="D31" s="11"/>
      <c r="E31" s="11"/>
      <c r="F31" s="11"/>
      <c r="G31" s="11"/>
      <c r="H31" s="11"/>
      <c r="I31" s="40"/>
      <c r="J31" s="41"/>
      <c r="K31" s="4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</row>
    <row r="32" spans="1:23" ht="49.5" customHeight="1" x14ac:dyDescent="0.2">
      <c r="D32" s="11"/>
      <c r="E32" s="11"/>
      <c r="F32" s="11"/>
      <c r="G32" s="11"/>
      <c r="H32" s="11"/>
      <c r="I32" s="40"/>
      <c r="J32" s="41"/>
      <c r="K32" s="4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</row>
    <row r="33" spans="1:23" ht="49.5" customHeight="1" x14ac:dyDescent="0.2">
      <c r="D33" s="11"/>
      <c r="E33" s="11"/>
      <c r="F33" s="11"/>
      <c r="G33" s="11"/>
      <c r="H33" s="11"/>
      <c r="I33" s="40"/>
      <c r="J33" s="41"/>
      <c r="K33" s="4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s="43" customFormat="1" ht="49.5" customHeight="1" x14ac:dyDescent="0.2">
      <c r="A34" s="42"/>
      <c r="B34" s="4"/>
      <c r="C34" s="11"/>
      <c r="D34" s="11"/>
      <c r="E34" s="11"/>
      <c r="F34" s="11"/>
      <c r="G34" s="11"/>
      <c r="H34" s="11"/>
      <c r="I34" s="40"/>
      <c r="J34" s="41"/>
      <c r="K34" s="4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</row>
    <row r="35" spans="1:23" ht="49.5" customHeight="1" x14ac:dyDescent="0.2">
      <c r="D35" s="11"/>
      <c r="E35" s="11"/>
      <c r="F35" s="11"/>
      <c r="G35" s="11"/>
      <c r="H35" s="11"/>
      <c r="I35" s="40"/>
      <c r="J35" s="41"/>
      <c r="K35" s="4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</row>
    <row r="36" spans="1:23" x14ac:dyDescent="0.2">
      <c r="D36" s="11"/>
      <c r="E36" s="11"/>
      <c r="F36" s="11"/>
      <c r="G36" s="11"/>
      <c r="H36" s="11"/>
      <c r="I36" s="40"/>
      <c r="J36" s="41"/>
      <c r="K36" s="4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</row>
    <row r="37" spans="1:23" ht="49.5" customHeight="1" x14ac:dyDescent="0.2">
      <c r="D37" s="11"/>
      <c r="E37" s="11"/>
      <c r="F37" s="11"/>
      <c r="G37" s="11"/>
      <c r="H37" s="11"/>
      <c r="I37" s="40"/>
      <c r="J37" s="41"/>
      <c r="K37" s="4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</row>
    <row r="38" spans="1:23" ht="49.5" customHeight="1" x14ac:dyDescent="0.2">
      <c r="D38" s="11"/>
      <c r="E38" s="11"/>
      <c r="F38" s="11"/>
      <c r="G38" s="11"/>
      <c r="H38" s="11"/>
      <c r="I38" s="40"/>
      <c r="J38" s="41"/>
      <c r="K38" s="4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</row>
    <row r="39" spans="1:23" ht="49.5" customHeight="1" x14ac:dyDescent="0.2">
      <c r="D39" s="11"/>
      <c r="E39" s="11"/>
      <c r="F39" s="11"/>
      <c r="G39" s="11"/>
      <c r="H39" s="11"/>
      <c r="I39" s="40"/>
      <c r="J39" s="41"/>
      <c r="K39" s="4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</row>
    <row r="40" spans="1:23" ht="49.5" customHeight="1" x14ac:dyDescent="0.2">
      <c r="D40" s="11"/>
      <c r="E40" s="11"/>
      <c r="F40" s="11"/>
      <c r="G40" s="11"/>
      <c r="H40" s="11"/>
      <c r="I40" s="40"/>
      <c r="J40" s="41"/>
      <c r="K40" s="4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</row>
    <row r="41" spans="1:23" ht="49.5" customHeight="1" x14ac:dyDescent="0.2">
      <c r="D41" s="11"/>
      <c r="E41" s="11"/>
      <c r="F41" s="11"/>
      <c r="G41" s="11"/>
      <c r="H41" s="11"/>
      <c r="I41" s="40"/>
      <c r="J41" s="41"/>
      <c r="K41" s="4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</row>
    <row r="42" spans="1:23" ht="49.5" customHeight="1" x14ac:dyDescent="0.2">
      <c r="D42" s="11"/>
      <c r="E42" s="11"/>
      <c r="F42" s="11"/>
      <c r="G42" s="11"/>
      <c r="H42" s="11"/>
      <c r="I42" s="40"/>
      <c r="J42" s="41"/>
      <c r="K42" s="4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</row>
    <row r="43" spans="1:23" ht="49.5" customHeight="1" x14ac:dyDescent="0.2">
      <c r="D43" s="11"/>
      <c r="E43" s="11"/>
      <c r="F43" s="11"/>
      <c r="G43" s="11"/>
      <c r="H43" s="11"/>
      <c r="I43" s="40"/>
      <c r="J43" s="41"/>
      <c r="K43" s="4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</row>
    <row r="44" spans="1:23" ht="49.5" customHeight="1" x14ac:dyDescent="0.2">
      <c r="D44" s="11"/>
      <c r="E44" s="11"/>
      <c r="F44" s="11"/>
      <c r="G44" s="11"/>
      <c r="H44" s="11"/>
      <c r="I44" s="40"/>
      <c r="J44" s="41"/>
      <c r="K44" s="4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</row>
    <row r="45" spans="1:23" ht="49.5" customHeight="1" x14ac:dyDescent="0.2">
      <c r="D45" s="11"/>
      <c r="E45" s="11"/>
      <c r="F45" s="11"/>
      <c r="G45" s="11"/>
      <c r="H45" s="11"/>
      <c r="I45" s="40"/>
      <c r="J45" s="41"/>
      <c r="K45" s="4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</row>
    <row r="46" spans="1:23" ht="49.5" customHeight="1" x14ac:dyDescent="0.2">
      <c r="D46" s="11"/>
      <c r="E46" s="11"/>
      <c r="F46" s="11"/>
      <c r="G46" s="11"/>
      <c r="H46" s="11"/>
      <c r="I46" s="40"/>
      <c r="J46" s="41"/>
      <c r="K46" s="4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</row>
    <row r="47" spans="1:23" ht="49.5" customHeight="1" x14ac:dyDescent="0.2">
      <c r="D47" s="11"/>
      <c r="E47" s="11"/>
      <c r="F47" s="11"/>
      <c r="G47" s="11"/>
      <c r="H47" s="11"/>
      <c r="I47" s="40"/>
      <c r="J47" s="41"/>
      <c r="K47" s="4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</row>
    <row r="48" spans="1:23" ht="49.5" customHeight="1" x14ac:dyDescent="0.2">
      <c r="D48" s="11"/>
      <c r="E48" s="11"/>
      <c r="F48" s="11"/>
      <c r="G48" s="11"/>
      <c r="H48" s="11"/>
      <c r="I48" s="40"/>
      <c r="J48" s="41"/>
      <c r="K48" s="4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</row>
    <row r="49" spans="4:23" ht="49.5" customHeight="1" x14ac:dyDescent="0.2">
      <c r="D49" s="11"/>
      <c r="E49" s="11"/>
      <c r="F49" s="11"/>
      <c r="G49" s="11"/>
      <c r="H49" s="11"/>
      <c r="I49" s="40"/>
      <c r="J49" s="41"/>
      <c r="K49" s="4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</row>
    <row r="50" spans="4:23" ht="49.5" customHeight="1" x14ac:dyDescent="0.2">
      <c r="D50" s="11"/>
      <c r="E50" s="11"/>
      <c r="F50" s="11"/>
      <c r="G50" s="11"/>
      <c r="H50" s="11"/>
      <c r="I50" s="40"/>
      <c r="J50" s="41"/>
      <c r="K50" s="4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</row>
    <row r="51" spans="4:23" ht="49.5" customHeight="1" x14ac:dyDescent="0.2">
      <c r="D51" s="11"/>
      <c r="E51" s="11"/>
      <c r="F51" s="11"/>
      <c r="G51" s="11"/>
      <c r="H51" s="11"/>
      <c r="I51" s="40"/>
      <c r="J51" s="41"/>
      <c r="K51" s="4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</row>
    <row r="52" spans="4:23" ht="49.5" customHeight="1" x14ac:dyDescent="0.2">
      <c r="D52" s="11"/>
      <c r="E52" s="11"/>
      <c r="F52" s="11"/>
      <c r="G52" s="11"/>
      <c r="H52" s="11"/>
      <c r="I52" s="40"/>
      <c r="J52" s="41"/>
      <c r="K52" s="4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</row>
    <row r="53" spans="4:23" ht="49.5" customHeight="1" x14ac:dyDescent="0.2">
      <c r="D53" s="11"/>
      <c r="E53" s="11"/>
      <c r="F53" s="11"/>
      <c r="G53" s="11"/>
      <c r="H53" s="11"/>
      <c r="I53" s="40"/>
      <c r="J53" s="41"/>
      <c r="K53" s="4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</row>
    <row r="54" spans="4:23" ht="49.5" customHeight="1" x14ac:dyDescent="0.2">
      <c r="D54" s="11"/>
      <c r="E54" s="11"/>
      <c r="F54" s="11"/>
      <c r="G54" s="11"/>
      <c r="H54" s="11"/>
      <c r="I54" s="40"/>
      <c r="J54" s="41"/>
      <c r="K54" s="4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</row>
    <row r="55" spans="4:23" ht="49.5" customHeight="1" x14ac:dyDescent="0.2">
      <c r="D55" s="11"/>
      <c r="E55" s="11"/>
      <c r="F55" s="11"/>
      <c r="G55" s="11"/>
      <c r="H55" s="11"/>
      <c r="I55" s="40"/>
      <c r="J55" s="41"/>
      <c r="K55" s="4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</row>
    <row r="56" spans="4:23" ht="49.5" customHeight="1" x14ac:dyDescent="0.2">
      <c r="D56" s="11"/>
      <c r="E56" s="11"/>
      <c r="F56" s="11"/>
      <c r="G56" s="11"/>
      <c r="H56" s="11"/>
      <c r="I56" s="40"/>
      <c r="J56" s="41"/>
      <c r="K56" s="4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</row>
    <row r="57" spans="4:23" ht="49.5" customHeight="1" x14ac:dyDescent="0.2">
      <c r="D57" s="11"/>
      <c r="E57" s="11"/>
      <c r="F57" s="11"/>
      <c r="G57" s="11"/>
      <c r="H57" s="11"/>
      <c r="I57" s="40"/>
      <c r="J57" s="41"/>
      <c r="K57" s="4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</row>
    <row r="58" spans="4:23" ht="49.5" customHeight="1" x14ac:dyDescent="0.2">
      <c r="D58" s="11"/>
      <c r="E58" s="11"/>
      <c r="F58" s="11"/>
      <c r="G58" s="11"/>
      <c r="H58" s="11"/>
      <c r="I58" s="40"/>
      <c r="J58" s="41"/>
      <c r="K58" s="4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</row>
    <row r="59" spans="4:23" ht="49.5" customHeight="1" x14ac:dyDescent="0.2">
      <c r="D59" s="11"/>
      <c r="E59" s="11"/>
      <c r="F59" s="11"/>
      <c r="G59" s="11"/>
      <c r="H59" s="11"/>
      <c r="I59" s="40"/>
      <c r="J59" s="41"/>
      <c r="K59" s="4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</row>
    <row r="60" spans="4:23" ht="49.5" customHeight="1" x14ac:dyDescent="0.2">
      <c r="D60" s="11"/>
      <c r="E60" s="11"/>
      <c r="F60" s="11"/>
      <c r="G60" s="11"/>
      <c r="H60" s="11"/>
      <c r="I60" s="40"/>
      <c r="J60" s="41"/>
      <c r="K60" s="4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</row>
    <row r="61" spans="4:23" ht="49.5" customHeight="1" x14ac:dyDescent="0.2">
      <c r="D61" s="11"/>
      <c r="E61" s="11"/>
      <c r="F61" s="11"/>
      <c r="G61" s="11"/>
      <c r="H61" s="11"/>
      <c r="I61" s="40"/>
      <c r="J61" s="41"/>
      <c r="K61" s="4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</row>
    <row r="62" spans="4:23" ht="49.5" customHeight="1" x14ac:dyDescent="0.2">
      <c r="D62" s="11"/>
      <c r="E62" s="11"/>
      <c r="F62" s="11"/>
      <c r="G62" s="11"/>
      <c r="H62" s="11"/>
      <c r="I62" s="40"/>
      <c r="J62" s="41"/>
      <c r="K62" s="4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</row>
    <row r="63" spans="4:23" ht="49.5" customHeight="1" x14ac:dyDescent="0.2">
      <c r="D63" s="11"/>
      <c r="E63" s="11"/>
      <c r="F63" s="11"/>
      <c r="G63" s="11"/>
      <c r="H63" s="11"/>
      <c r="I63" s="40"/>
      <c r="J63" s="41"/>
      <c r="K63" s="4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</row>
    <row r="64" spans="4:23" ht="49.5" customHeight="1" x14ac:dyDescent="0.2">
      <c r="D64" s="11"/>
      <c r="E64" s="11"/>
      <c r="F64" s="11"/>
      <c r="G64" s="11"/>
      <c r="H64" s="11"/>
      <c r="I64" s="40"/>
      <c r="J64" s="41"/>
      <c r="K64" s="4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</row>
    <row r="65" spans="4:23" ht="49.5" customHeight="1" x14ac:dyDescent="0.2">
      <c r="D65" s="11"/>
      <c r="E65" s="11"/>
      <c r="F65" s="11"/>
      <c r="G65" s="11"/>
      <c r="H65" s="11"/>
      <c r="I65" s="40"/>
      <c r="J65" s="41"/>
      <c r="K65" s="4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</row>
    <row r="66" spans="4:23" ht="49.5" customHeight="1" x14ac:dyDescent="0.2">
      <c r="D66" s="11"/>
      <c r="E66" s="11"/>
      <c r="F66" s="11"/>
      <c r="G66" s="11"/>
      <c r="H66" s="11"/>
      <c r="I66" s="40"/>
      <c r="J66" s="41"/>
      <c r="K66" s="4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</row>
    <row r="67" spans="4:23" ht="49.5" customHeight="1" x14ac:dyDescent="0.2">
      <c r="D67" s="11"/>
      <c r="E67" s="11"/>
      <c r="F67" s="11"/>
      <c r="G67" s="11"/>
      <c r="H67" s="11"/>
      <c r="I67" s="40"/>
      <c r="J67" s="41"/>
      <c r="K67" s="4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</row>
    <row r="68" spans="4:23" ht="49.5" customHeight="1" x14ac:dyDescent="0.2">
      <c r="D68" s="11"/>
      <c r="E68" s="11"/>
      <c r="F68" s="11"/>
      <c r="G68" s="11"/>
      <c r="H68" s="11"/>
      <c r="I68" s="40"/>
      <c r="J68" s="41"/>
      <c r="K68" s="4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</row>
    <row r="69" spans="4:23" ht="49.5" customHeight="1" x14ac:dyDescent="0.2">
      <c r="D69" s="11"/>
      <c r="E69" s="11"/>
      <c r="F69" s="11"/>
      <c r="G69" s="11"/>
      <c r="H69" s="11"/>
      <c r="I69" s="40"/>
      <c r="J69" s="41"/>
      <c r="K69" s="4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</row>
    <row r="70" spans="4:23" ht="49.5" customHeight="1" x14ac:dyDescent="0.2">
      <c r="D70" s="11"/>
      <c r="E70" s="11"/>
      <c r="F70" s="11"/>
      <c r="G70" s="11"/>
      <c r="H70" s="11"/>
      <c r="I70" s="40"/>
      <c r="J70" s="41"/>
      <c r="K70" s="4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</row>
    <row r="71" spans="4:23" ht="49.5" customHeight="1" x14ac:dyDescent="0.2">
      <c r="D71" s="11"/>
      <c r="E71" s="11"/>
      <c r="F71" s="11"/>
      <c r="G71" s="11"/>
      <c r="H71" s="11"/>
      <c r="I71" s="40"/>
      <c r="J71" s="41"/>
      <c r="K71" s="4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</row>
    <row r="72" spans="4:23" ht="49.5" customHeight="1" x14ac:dyDescent="0.2">
      <c r="D72" s="11"/>
      <c r="E72" s="11"/>
      <c r="F72" s="11"/>
      <c r="G72" s="11"/>
      <c r="H72" s="11"/>
      <c r="I72" s="40"/>
      <c r="J72" s="41"/>
      <c r="K72" s="4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</row>
    <row r="73" spans="4:23" ht="49.5" customHeight="1" x14ac:dyDescent="0.2">
      <c r="D73" s="11"/>
      <c r="E73" s="11"/>
      <c r="F73" s="11"/>
      <c r="G73" s="11"/>
      <c r="H73" s="11"/>
      <c r="I73" s="40"/>
      <c r="J73" s="41"/>
      <c r="K73" s="4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</row>
    <row r="74" spans="4:23" ht="49.5" customHeight="1" x14ac:dyDescent="0.2">
      <c r="D74" s="11"/>
      <c r="E74" s="11"/>
      <c r="F74" s="11"/>
      <c r="G74" s="11"/>
      <c r="H74" s="11"/>
      <c r="I74" s="40"/>
      <c r="J74" s="41"/>
      <c r="K74" s="4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</row>
    <row r="75" spans="4:23" ht="49.5" customHeight="1" x14ac:dyDescent="0.2">
      <c r="D75" s="11"/>
      <c r="E75" s="11"/>
      <c r="F75" s="11"/>
      <c r="G75" s="11"/>
      <c r="H75" s="11"/>
      <c r="I75" s="40"/>
      <c r="J75" s="41"/>
      <c r="K75" s="4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</row>
    <row r="76" spans="4:23" ht="49.5" customHeight="1" x14ac:dyDescent="0.2">
      <c r="D76" s="11"/>
      <c r="E76" s="11"/>
      <c r="F76" s="11"/>
      <c r="G76" s="11"/>
      <c r="H76" s="11"/>
      <c r="I76" s="40"/>
      <c r="J76" s="41"/>
      <c r="K76" s="4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</row>
    <row r="77" spans="4:23" ht="49.5" customHeight="1" x14ac:dyDescent="0.2">
      <c r="D77" s="11"/>
      <c r="E77" s="11"/>
      <c r="F77" s="11"/>
      <c r="G77" s="11"/>
      <c r="H77" s="11"/>
      <c r="I77" s="40"/>
      <c r="J77" s="41"/>
      <c r="K77" s="4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</row>
    <row r="78" spans="4:23" ht="49.5" customHeight="1" x14ac:dyDescent="0.2">
      <c r="D78" s="11"/>
      <c r="E78" s="11"/>
      <c r="F78" s="11"/>
      <c r="G78" s="11"/>
      <c r="H78" s="11"/>
      <c r="I78" s="40"/>
      <c r="J78" s="41"/>
      <c r="K78" s="4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</row>
    <row r="79" spans="4:23" ht="49.5" customHeight="1" x14ac:dyDescent="0.2">
      <c r="D79" s="11"/>
      <c r="E79" s="11"/>
      <c r="F79" s="11"/>
      <c r="G79" s="11"/>
      <c r="H79" s="11"/>
      <c r="I79" s="40"/>
      <c r="J79" s="41"/>
      <c r="K79" s="4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</row>
    <row r="80" spans="4:23" ht="49.5" customHeight="1" x14ac:dyDescent="0.2">
      <c r="D80" s="11"/>
      <c r="E80" s="11"/>
      <c r="F80" s="11"/>
      <c r="G80" s="11"/>
      <c r="H80" s="11"/>
      <c r="I80" s="40"/>
      <c r="J80" s="41"/>
      <c r="K80" s="4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</row>
    <row r="81" spans="4:23" ht="49.5" customHeight="1" x14ac:dyDescent="0.2">
      <c r="D81" s="11"/>
      <c r="E81" s="11"/>
      <c r="F81" s="11"/>
      <c r="G81" s="11"/>
      <c r="H81" s="11"/>
      <c r="I81" s="40"/>
      <c r="J81" s="41"/>
      <c r="K81" s="4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</row>
    <row r="82" spans="4:23" ht="49.5" customHeight="1" x14ac:dyDescent="0.2">
      <c r="D82" s="11"/>
      <c r="E82" s="11"/>
      <c r="F82" s="11"/>
      <c r="G82" s="11"/>
      <c r="H82" s="11"/>
      <c r="I82" s="40"/>
      <c r="J82" s="41"/>
      <c r="K82" s="4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</row>
    <row r="83" spans="4:23" ht="49.5" customHeight="1" x14ac:dyDescent="0.2">
      <c r="D83" s="11"/>
      <c r="E83" s="11"/>
      <c r="F83" s="11"/>
      <c r="G83" s="11"/>
      <c r="H83" s="11"/>
      <c r="I83" s="40"/>
      <c r="J83" s="41"/>
      <c r="K83" s="4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</row>
    <row r="84" spans="4:23" ht="49.5" customHeight="1" x14ac:dyDescent="0.2">
      <c r="D84" s="11"/>
      <c r="E84" s="11"/>
      <c r="F84" s="11"/>
      <c r="G84" s="11"/>
      <c r="H84" s="11"/>
      <c r="I84" s="40"/>
      <c r="J84" s="41"/>
      <c r="K84" s="4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</row>
    <row r="85" spans="4:23" ht="49.5" customHeight="1" x14ac:dyDescent="0.2">
      <c r="D85" s="11"/>
      <c r="E85" s="11"/>
      <c r="F85" s="11"/>
      <c r="G85" s="11"/>
      <c r="H85" s="11"/>
      <c r="I85" s="40"/>
      <c r="J85" s="41"/>
      <c r="K85" s="4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</row>
    <row r="86" spans="4:23" ht="49.5" customHeight="1" x14ac:dyDescent="0.2">
      <c r="D86" s="11"/>
      <c r="E86" s="11"/>
      <c r="F86" s="11"/>
      <c r="G86" s="11"/>
      <c r="H86" s="11"/>
      <c r="I86" s="40"/>
      <c r="J86" s="41"/>
      <c r="K86" s="4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</row>
    <row r="87" spans="4:23" ht="49.5" customHeight="1" x14ac:dyDescent="0.2">
      <c r="D87" s="11"/>
      <c r="E87" s="11"/>
      <c r="F87" s="11"/>
      <c r="G87" s="11"/>
      <c r="H87" s="11"/>
      <c r="I87" s="40"/>
      <c r="J87" s="41"/>
      <c r="K87" s="4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</row>
    <row r="88" spans="4:23" ht="49.5" customHeight="1" x14ac:dyDescent="0.2">
      <c r="D88" s="11"/>
      <c r="E88" s="11"/>
      <c r="F88" s="11"/>
      <c r="G88" s="11"/>
      <c r="H88" s="11"/>
      <c r="I88" s="40"/>
      <c r="J88" s="41"/>
      <c r="K88" s="4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</row>
    <row r="89" spans="4:23" ht="49.5" customHeight="1" x14ac:dyDescent="0.2">
      <c r="D89" s="11"/>
      <c r="E89" s="11"/>
      <c r="F89" s="11"/>
      <c r="G89" s="11"/>
      <c r="H89" s="11"/>
      <c r="I89" s="40"/>
      <c r="J89" s="41"/>
      <c r="K89" s="4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</row>
    <row r="90" spans="4:23" ht="49.5" customHeight="1" x14ac:dyDescent="0.2">
      <c r="D90" s="11"/>
      <c r="E90" s="11"/>
      <c r="F90" s="11"/>
      <c r="G90" s="11"/>
      <c r="H90" s="11"/>
      <c r="I90" s="40"/>
      <c r="J90" s="41"/>
      <c r="K90" s="4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</row>
    <row r="91" spans="4:23" ht="49.5" customHeight="1" x14ac:dyDescent="0.2">
      <c r="D91" s="11"/>
      <c r="E91" s="11"/>
      <c r="F91" s="11"/>
      <c r="G91" s="11"/>
      <c r="H91" s="11"/>
      <c r="I91" s="40"/>
      <c r="J91" s="41"/>
      <c r="K91" s="4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</row>
    <row r="92" spans="4:23" ht="49.5" customHeight="1" x14ac:dyDescent="0.2">
      <c r="D92" s="11"/>
      <c r="E92" s="11"/>
      <c r="F92" s="11"/>
      <c r="G92" s="11"/>
      <c r="H92" s="11"/>
      <c r="I92" s="40"/>
      <c r="J92" s="41"/>
      <c r="K92" s="4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</row>
    <row r="93" spans="4:23" ht="49.5" customHeight="1" x14ac:dyDescent="0.2">
      <c r="D93" s="11"/>
      <c r="E93" s="11"/>
      <c r="F93" s="11"/>
      <c r="G93" s="11"/>
      <c r="H93" s="11"/>
      <c r="I93" s="40"/>
      <c r="J93" s="41"/>
      <c r="K93" s="4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</row>
    <row r="94" spans="4:23" ht="49.5" customHeight="1" x14ac:dyDescent="0.2">
      <c r="D94" s="11"/>
      <c r="E94" s="11"/>
      <c r="F94" s="11"/>
      <c r="G94" s="11"/>
      <c r="H94" s="11"/>
      <c r="I94" s="40"/>
      <c r="J94" s="41"/>
      <c r="K94" s="4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</row>
    <row r="95" spans="4:23" ht="49.5" customHeight="1" x14ac:dyDescent="0.2">
      <c r="D95" s="11"/>
      <c r="E95" s="11"/>
      <c r="F95" s="11"/>
      <c r="G95" s="11"/>
      <c r="H95" s="11"/>
      <c r="I95" s="40"/>
      <c r="J95" s="41"/>
      <c r="K95" s="4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</row>
    <row r="96" spans="4:23" ht="49.5" customHeight="1" x14ac:dyDescent="0.2">
      <c r="D96" s="11"/>
      <c r="E96" s="11"/>
      <c r="F96" s="11"/>
      <c r="G96" s="11"/>
      <c r="H96" s="11"/>
      <c r="I96" s="40"/>
      <c r="J96" s="41"/>
      <c r="K96" s="4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</row>
    <row r="97" spans="4:23" ht="49.5" customHeight="1" x14ac:dyDescent="0.2">
      <c r="D97" s="11"/>
      <c r="E97" s="11"/>
      <c r="F97" s="11"/>
      <c r="G97" s="11"/>
      <c r="H97" s="11"/>
      <c r="I97" s="40"/>
      <c r="J97" s="41"/>
      <c r="K97" s="4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</row>
    <row r="98" spans="4:23" ht="49.5" customHeight="1" x14ac:dyDescent="0.2">
      <c r="D98" s="11"/>
      <c r="E98" s="11"/>
      <c r="F98" s="11"/>
      <c r="G98" s="11"/>
      <c r="H98" s="11"/>
      <c r="I98" s="40"/>
      <c r="J98" s="41"/>
      <c r="K98" s="4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</row>
    <row r="99" spans="4:23" ht="49.5" customHeight="1" x14ac:dyDescent="0.2">
      <c r="D99" s="11"/>
      <c r="E99" s="11"/>
      <c r="F99" s="11"/>
      <c r="G99" s="11"/>
      <c r="H99" s="11"/>
      <c r="I99" s="40"/>
      <c r="J99" s="41"/>
      <c r="K99" s="4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</row>
    <row r="100" spans="4:23" ht="49.5" customHeight="1" x14ac:dyDescent="0.2">
      <c r="D100" s="11"/>
      <c r="E100" s="11"/>
      <c r="F100" s="11"/>
      <c r="G100" s="11"/>
      <c r="H100" s="11"/>
      <c r="I100" s="40"/>
      <c r="J100" s="41"/>
      <c r="K100" s="4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</row>
    <row r="101" spans="4:23" ht="49.5" customHeight="1" x14ac:dyDescent="0.2">
      <c r="D101" s="11"/>
      <c r="E101" s="11"/>
      <c r="F101" s="11"/>
      <c r="G101" s="11"/>
      <c r="H101" s="11"/>
      <c r="I101" s="40"/>
      <c r="J101" s="41"/>
      <c r="K101" s="4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</row>
    <row r="102" spans="4:23" ht="49.5" customHeight="1" x14ac:dyDescent="0.2">
      <c r="D102" s="11"/>
      <c r="E102" s="11"/>
      <c r="F102" s="11"/>
      <c r="G102" s="11"/>
      <c r="H102" s="11"/>
      <c r="I102" s="40"/>
      <c r="J102" s="41"/>
      <c r="K102" s="4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</row>
    <row r="103" spans="4:23" ht="49.5" customHeight="1" x14ac:dyDescent="0.2">
      <c r="D103" s="11"/>
      <c r="E103" s="11"/>
      <c r="F103" s="11"/>
      <c r="G103" s="11"/>
      <c r="H103" s="11"/>
      <c r="I103" s="40"/>
      <c r="J103" s="41"/>
      <c r="K103" s="4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</row>
    <row r="104" spans="4:23" ht="49.5" customHeight="1" x14ac:dyDescent="0.2">
      <c r="D104" s="11"/>
      <c r="E104" s="11"/>
      <c r="F104" s="11"/>
      <c r="G104" s="11"/>
      <c r="H104" s="11"/>
      <c r="I104" s="40"/>
      <c r="J104" s="41"/>
      <c r="K104" s="4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</row>
    <row r="105" spans="4:23" ht="49.5" customHeight="1" x14ac:dyDescent="0.2">
      <c r="D105" s="11"/>
      <c r="E105" s="11"/>
      <c r="F105" s="11"/>
      <c r="G105" s="11"/>
      <c r="H105" s="11"/>
      <c r="I105" s="40"/>
      <c r="J105" s="41"/>
      <c r="K105" s="4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</row>
    <row r="106" spans="4:23" ht="49.5" customHeight="1" x14ac:dyDescent="0.2">
      <c r="D106" s="11"/>
      <c r="E106" s="11"/>
      <c r="F106" s="11"/>
      <c r="G106" s="11"/>
      <c r="H106" s="11"/>
      <c r="I106" s="40"/>
      <c r="J106" s="41"/>
      <c r="K106" s="4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</row>
    <row r="107" spans="4:23" ht="49.5" customHeight="1" x14ac:dyDescent="0.2">
      <c r="D107" s="11"/>
      <c r="E107" s="11"/>
      <c r="F107" s="11"/>
      <c r="G107" s="11"/>
      <c r="H107" s="11"/>
      <c r="I107" s="40"/>
      <c r="J107" s="41"/>
      <c r="K107" s="4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</row>
    <row r="108" spans="4:23" ht="49.5" customHeight="1" x14ac:dyDescent="0.2">
      <c r="D108" s="11"/>
      <c r="E108" s="11"/>
      <c r="F108" s="11"/>
      <c r="G108" s="11"/>
      <c r="H108" s="11"/>
      <c r="I108" s="40"/>
      <c r="J108" s="41"/>
      <c r="K108" s="4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</row>
    <row r="109" spans="4:23" ht="49.5" customHeight="1" x14ac:dyDescent="0.2">
      <c r="D109" s="11"/>
      <c r="E109" s="11"/>
      <c r="F109" s="11"/>
      <c r="G109" s="11"/>
      <c r="H109" s="11"/>
      <c r="I109" s="40"/>
      <c r="J109" s="41"/>
      <c r="K109" s="4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</row>
    <row r="110" spans="4:23" ht="49.5" customHeight="1" x14ac:dyDescent="0.2">
      <c r="D110" s="11"/>
      <c r="E110" s="11"/>
      <c r="F110" s="11"/>
      <c r="G110" s="11"/>
      <c r="H110" s="11"/>
      <c r="I110" s="40"/>
      <c r="J110" s="41"/>
      <c r="K110" s="4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</row>
    <row r="111" spans="4:23" ht="49.5" customHeight="1" x14ac:dyDescent="0.2">
      <c r="D111" s="11"/>
      <c r="E111" s="11"/>
      <c r="F111" s="11"/>
      <c r="G111" s="11"/>
      <c r="H111" s="11"/>
      <c r="I111" s="40"/>
      <c r="J111" s="41"/>
      <c r="K111" s="4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</row>
    <row r="112" spans="4:23" ht="49.5" customHeight="1" x14ac:dyDescent="0.2">
      <c r="D112" s="11"/>
      <c r="E112" s="11"/>
      <c r="F112" s="11"/>
      <c r="G112" s="11"/>
      <c r="H112" s="11"/>
      <c r="I112" s="40"/>
      <c r="J112" s="41"/>
      <c r="K112" s="4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</row>
    <row r="113" spans="4:23" ht="49.5" customHeight="1" x14ac:dyDescent="0.2">
      <c r="D113" s="11"/>
      <c r="E113" s="11"/>
      <c r="F113" s="11"/>
      <c r="G113" s="11"/>
      <c r="H113" s="11"/>
      <c r="I113" s="40"/>
      <c r="J113" s="41"/>
      <c r="K113" s="4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</row>
    <row r="114" spans="4:23" ht="49.5" customHeight="1" x14ac:dyDescent="0.2">
      <c r="D114" s="11"/>
      <c r="E114" s="11"/>
      <c r="F114" s="11"/>
      <c r="G114" s="11"/>
      <c r="H114" s="11"/>
      <c r="I114" s="40"/>
      <c r="J114" s="41"/>
      <c r="K114" s="4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</row>
    <row r="115" spans="4:23" ht="49.5" customHeight="1" x14ac:dyDescent="0.2">
      <c r="D115" s="11"/>
      <c r="E115" s="11"/>
      <c r="F115" s="11"/>
      <c r="G115" s="11"/>
      <c r="H115" s="11"/>
      <c r="I115" s="40"/>
      <c r="J115" s="41"/>
      <c r="K115" s="4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</row>
    <row r="116" spans="4:23" ht="49.5" customHeight="1" x14ac:dyDescent="0.2">
      <c r="D116" s="11"/>
      <c r="E116" s="11"/>
      <c r="F116" s="11"/>
      <c r="G116" s="11"/>
      <c r="H116" s="11"/>
      <c r="I116" s="40"/>
      <c r="J116" s="41"/>
      <c r="K116" s="4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</row>
    <row r="117" spans="4:23" ht="49.5" customHeight="1" x14ac:dyDescent="0.2">
      <c r="D117" s="11"/>
      <c r="E117" s="11"/>
      <c r="F117" s="11"/>
      <c r="G117" s="11"/>
      <c r="H117" s="11"/>
      <c r="I117" s="40"/>
      <c r="J117" s="41"/>
      <c r="K117" s="4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</row>
    <row r="118" spans="4:23" ht="49.5" customHeight="1" x14ac:dyDescent="0.2">
      <c r="D118" s="11"/>
      <c r="E118" s="11"/>
      <c r="F118" s="11"/>
      <c r="G118" s="11"/>
      <c r="H118" s="11"/>
      <c r="I118" s="40"/>
      <c r="J118" s="41"/>
      <c r="K118" s="4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</row>
    <row r="119" spans="4:23" ht="49.5" customHeight="1" x14ac:dyDescent="0.2">
      <c r="D119" s="11"/>
      <c r="E119" s="11"/>
      <c r="F119" s="11"/>
      <c r="G119" s="11"/>
      <c r="H119" s="11"/>
      <c r="I119" s="40"/>
      <c r="J119" s="41"/>
      <c r="K119" s="4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</row>
    <row r="120" spans="4:23" ht="49.5" customHeight="1" x14ac:dyDescent="0.2">
      <c r="D120" s="11"/>
      <c r="E120" s="11"/>
      <c r="F120" s="11"/>
      <c r="G120" s="11"/>
      <c r="H120" s="11"/>
      <c r="I120" s="40"/>
      <c r="J120" s="41"/>
      <c r="K120" s="4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</row>
    <row r="121" spans="4:23" ht="49.5" customHeight="1" x14ac:dyDescent="0.2">
      <c r="D121" s="11"/>
      <c r="E121" s="11"/>
      <c r="F121" s="11"/>
      <c r="G121" s="11"/>
      <c r="H121" s="11"/>
      <c r="I121" s="40"/>
      <c r="J121" s="41"/>
      <c r="K121" s="4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</row>
    <row r="122" spans="4:23" ht="49.5" customHeight="1" x14ac:dyDescent="0.2">
      <c r="D122" s="11"/>
      <c r="E122" s="11"/>
      <c r="F122" s="11"/>
      <c r="G122" s="11"/>
      <c r="H122" s="11"/>
      <c r="I122" s="40"/>
      <c r="J122" s="41"/>
      <c r="K122" s="4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</row>
    <row r="123" spans="4:23" ht="49.5" customHeight="1" x14ac:dyDescent="0.2">
      <c r="D123" s="11"/>
      <c r="E123" s="11"/>
      <c r="F123" s="11"/>
      <c r="G123" s="11"/>
      <c r="H123" s="11"/>
      <c r="I123" s="40"/>
      <c r="J123" s="41"/>
      <c r="K123" s="4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</row>
    <row r="124" spans="4:23" ht="49.5" customHeight="1" x14ac:dyDescent="0.2">
      <c r="D124" s="11"/>
      <c r="E124" s="11"/>
      <c r="F124" s="11"/>
      <c r="G124" s="11"/>
      <c r="H124" s="11"/>
      <c r="I124" s="40"/>
      <c r="J124" s="41"/>
      <c r="K124" s="4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</row>
    <row r="125" spans="4:23" ht="49.5" customHeight="1" x14ac:dyDescent="0.2">
      <c r="D125" s="11"/>
      <c r="E125" s="11"/>
      <c r="F125" s="11"/>
      <c r="G125" s="11"/>
      <c r="H125" s="11"/>
      <c r="I125" s="40"/>
      <c r="J125" s="41"/>
      <c r="K125" s="4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</row>
    <row r="126" spans="4:23" ht="49.5" customHeight="1" x14ac:dyDescent="0.2">
      <c r="D126" s="11"/>
      <c r="E126" s="11"/>
      <c r="F126" s="11"/>
      <c r="G126" s="11"/>
      <c r="H126" s="11"/>
      <c r="I126" s="40"/>
      <c r="J126" s="41"/>
      <c r="K126" s="4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</row>
    <row r="127" spans="4:23" ht="49.5" customHeight="1" x14ac:dyDescent="0.2">
      <c r="D127" s="11"/>
      <c r="E127" s="11"/>
      <c r="F127" s="11"/>
      <c r="G127" s="11"/>
      <c r="H127" s="11"/>
      <c r="I127" s="40"/>
      <c r="J127" s="41"/>
      <c r="K127" s="4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</row>
    <row r="128" spans="4:23" ht="49.5" customHeight="1" x14ac:dyDescent="0.2">
      <c r="D128" s="11"/>
      <c r="E128" s="11"/>
      <c r="F128" s="11"/>
      <c r="G128" s="11"/>
      <c r="H128" s="11"/>
      <c r="I128" s="40"/>
      <c r="J128" s="41"/>
      <c r="K128" s="4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</row>
    <row r="129" spans="4:23" ht="49.5" customHeight="1" x14ac:dyDescent="0.2">
      <c r="D129" s="11"/>
      <c r="E129" s="11"/>
      <c r="F129" s="11"/>
      <c r="G129" s="11"/>
      <c r="H129" s="11"/>
      <c r="I129" s="40"/>
      <c r="J129" s="41"/>
      <c r="K129" s="4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</row>
    <row r="130" spans="4:23" ht="49.5" customHeight="1" x14ac:dyDescent="0.2">
      <c r="D130" s="11"/>
      <c r="E130" s="11"/>
      <c r="F130" s="11"/>
      <c r="G130" s="11"/>
      <c r="H130" s="11"/>
      <c r="I130" s="40"/>
      <c r="J130" s="41"/>
      <c r="K130" s="4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</row>
    <row r="131" spans="4:23" ht="49.5" customHeight="1" x14ac:dyDescent="0.2">
      <c r="D131" s="11"/>
      <c r="E131" s="11"/>
      <c r="F131" s="11"/>
      <c r="G131" s="11"/>
      <c r="H131" s="11"/>
      <c r="I131" s="40"/>
      <c r="J131" s="41"/>
      <c r="K131" s="4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</row>
    <row r="132" spans="4:23" ht="49.5" customHeight="1" x14ac:dyDescent="0.2">
      <c r="D132" s="11"/>
      <c r="E132" s="11"/>
      <c r="F132" s="11"/>
      <c r="G132" s="11"/>
      <c r="H132" s="11"/>
      <c r="I132" s="40"/>
      <c r="J132" s="41"/>
      <c r="K132" s="4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</row>
    <row r="133" spans="4:23" ht="49.5" customHeight="1" x14ac:dyDescent="0.2">
      <c r="D133" s="11"/>
      <c r="E133" s="11"/>
      <c r="F133" s="11"/>
      <c r="G133" s="11"/>
      <c r="H133" s="11"/>
      <c r="I133" s="40"/>
      <c r="J133" s="41"/>
      <c r="K133" s="4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</row>
    <row r="134" spans="4:23" ht="49.5" customHeight="1" x14ac:dyDescent="0.2">
      <c r="D134" s="11"/>
      <c r="E134" s="11"/>
      <c r="F134" s="11"/>
      <c r="G134" s="11"/>
      <c r="H134" s="11"/>
      <c r="I134" s="40"/>
      <c r="J134" s="41"/>
      <c r="K134" s="4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</row>
    <row r="135" spans="4:23" ht="49.5" customHeight="1" x14ac:dyDescent="0.2">
      <c r="D135" s="11"/>
      <c r="E135" s="11"/>
      <c r="F135" s="11"/>
      <c r="G135" s="11"/>
      <c r="H135" s="11"/>
      <c r="I135" s="40"/>
      <c r="J135" s="41"/>
      <c r="K135" s="4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</row>
    <row r="136" spans="4:23" ht="49.5" customHeight="1" x14ac:dyDescent="0.2">
      <c r="D136" s="11"/>
      <c r="E136" s="11"/>
      <c r="F136" s="11"/>
      <c r="G136" s="11"/>
      <c r="H136" s="11"/>
      <c r="I136" s="40"/>
      <c r="J136" s="41"/>
      <c r="K136" s="4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</row>
    <row r="137" spans="4:23" ht="49.5" customHeight="1" x14ac:dyDescent="0.2">
      <c r="D137" s="11"/>
      <c r="E137" s="11"/>
      <c r="F137" s="11"/>
      <c r="G137" s="11"/>
      <c r="H137" s="11"/>
      <c r="I137" s="40"/>
      <c r="J137" s="41"/>
      <c r="K137" s="4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</row>
    <row r="138" spans="4:23" ht="49.5" customHeight="1" x14ac:dyDescent="0.2">
      <c r="D138" s="11"/>
      <c r="E138" s="11"/>
      <c r="F138" s="11"/>
      <c r="G138" s="11"/>
      <c r="H138" s="11"/>
      <c r="I138" s="40"/>
      <c r="J138" s="41"/>
      <c r="K138" s="4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</row>
    <row r="139" spans="4:23" ht="49.5" customHeight="1" x14ac:dyDescent="0.2">
      <c r="D139" s="11"/>
      <c r="E139" s="11"/>
      <c r="F139" s="11"/>
      <c r="G139" s="11"/>
      <c r="H139" s="11"/>
      <c r="I139" s="40"/>
      <c r="J139" s="41"/>
      <c r="K139" s="4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</row>
    <row r="140" spans="4:23" ht="49.5" customHeight="1" x14ac:dyDescent="0.2">
      <c r="D140" s="11"/>
      <c r="E140" s="11"/>
      <c r="F140" s="11"/>
      <c r="G140" s="11"/>
      <c r="H140" s="11"/>
      <c r="I140" s="40"/>
      <c r="J140" s="41"/>
      <c r="K140" s="4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</row>
    <row r="141" spans="4:23" ht="49.5" customHeight="1" x14ac:dyDescent="0.2">
      <c r="D141" s="11"/>
      <c r="E141" s="11"/>
      <c r="F141" s="11"/>
      <c r="G141" s="11"/>
      <c r="H141" s="11"/>
      <c r="I141" s="40"/>
      <c r="J141" s="41"/>
      <c r="K141" s="4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</row>
    <row r="142" spans="4:23" ht="49.5" customHeight="1" x14ac:dyDescent="0.2">
      <c r="D142" s="11"/>
      <c r="E142" s="11"/>
      <c r="F142" s="11"/>
      <c r="G142" s="11"/>
      <c r="H142" s="11"/>
      <c r="I142" s="40"/>
      <c r="J142" s="41"/>
      <c r="K142" s="4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</row>
    <row r="143" spans="4:23" ht="49.5" customHeight="1" x14ac:dyDescent="0.2">
      <c r="D143" s="11"/>
      <c r="E143" s="11"/>
      <c r="F143" s="11"/>
      <c r="G143" s="11"/>
      <c r="H143" s="11"/>
      <c r="I143" s="40"/>
      <c r="J143" s="41"/>
      <c r="K143" s="4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</row>
    <row r="144" spans="4:23" ht="49.5" customHeight="1" x14ac:dyDescent="0.2">
      <c r="D144" s="11"/>
      <c r="E144" s="11"/>
      <c r="F144" s="11"/>
      <c r="G144" s="11"/>
      <c r="H144" s="11"/>
      <c r="I144" s="40"/>
      <c r="J144" s="41"/>
      <c r="K144" s="4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</row>
    <row r="145" spans="4:23" ht="49.5" customHeight="1" x14ac:dyDescent="0.2">
      <c r="D145" s="11"/>
      <c r="E145" s="11"/>
      <c r="F145" s="11"/>
      <c r="G145" s="11"/>
      <c r="H145" s="11"/>
      <c r="I145" s="40"/>
      <c r="J145" s="41"/>
      <c r="K145" s="4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</row>
    <row r="146" spans="4:23" ht="49.5" customHeight="1" x14ac:dyDescent="0.2">
      <c r="D146" s="11"/>
      <c r="E146" s="11"/>
      <c r="F146" s="11"/>
      <c r="G146" s="11"/>
      <c r="H146" s="11"/>
      <c r="I146" s="40"/>
      <c r="J146" s="41"/>
      <c r="K146" s="4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</row>
    <row r="147" spans="4:23" ht="49.5" customHeight="1" x14ac:dyDescent="0.2">
      <c r="D147" s="11"/>
      <c r="E147" s="11"/>
      <c r="F147" s="11"/>
      <c r="G147" s="11"/>
      <c r="H147" s="11"/>
      <c r="I147" s="40"/>
      <c r="J147" s="41"/>
      <c r="K147" s="4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</row>
    <row r="148" spans="4:23" ht="49.5" customHeight="1" x14ac:dyDescent="0.2">
      <c r="D148" s="11"/>
      <c r="E148" s="11"/>
      <c r="F148" s="11"/>
      <c r="G148" s="11"/>
      <c r="H148" s="11"/>
      <c r="I148" s="40"/>
      <c r="J148" s="41"/>
      <c r="K148" s="4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</row>
    <row r="149" spans="4:23" ht="49.5" customHeight="1" x14ac:dyDescent="0.2">
      <c r="D149" s="11"/>
      <c r="E149" s="11"/>
      <c r="F149" s="11"/>
      <c r="G149" s="11"/>
      <c r="H149" s="11"/>
      <c r="I149" s="40"/>
      <c r="J149" s="41"/>
      <c r="K149" s="4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</row>
    <row r="150" spans="4:23" ht="49.5" customHeight="1" x14ac:dyDescent="0.2">
      <c r="D150" s="11"/>
      <c r="E150" s="11"/>
      <c r="F150" s="11"/>
      <c r="G150" s="11"/>
      <c r="H150" s="11"/>
      <c r="I150" s="40"/>
      <c r="J150" s="41"/>
      <c r="K150" s="4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</row>
    <row r="151" spans="4:23" ht="49.5" customHeight="1" x14ac:dyDescent="0.2">
      <c r="D151" s="11"/>
      <c r="E151" s="11"/>
      <c r="F151" s="11"/>
      <c r="G151" s="11"/>
      <c r="H151" s="11"/>
      <c r="I151" s="40"/>
      <c r="J151" s="41"/>
      <c r="K151" s="4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</row>
    <row r="152" spans="4:23" ht="67.5" customHeight="1" x14ac:dyDescent="0.2">
      <c r="D152" s="11"/>
      <c r="E152" s="11"/>
      <c r="F152" s="11"/>
      <c r="G152" s="11"/>
      <c r="H152" s="11"/>
      <c r="I152" s="40"/>
      <c r="J152" s="41"/>
      <c r="K152" s="4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</row>
    <row r="153" spans="4:23" ht="54" customHeight="1" x14ac:dyDescent="0.2">
      <c r="D153" s="11"/>
      <c r="E153" s="11"/>
      <c r="F153" s="11"/>
      <c r="G153" s="11"/>
      <c r="H153" s="11"/>
      <c r="I153" s="40"/>
      <c r="J153" s="41"/>
      <c r="K153" s="4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</row>
    <row r="154" spans="4:23" x14ac:dyDescent="0.2">
      <c r="D154" s="11"/>
      <c r="E154" s="11"/>
      <c r="F154" s="11"/>
      <c r="G154" s="11"/>
      <c r="H154" s="11"/>
      <c r="I154" s="40"/>
      <c r="J154" s="41"/>
      <c r="K154" s="4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</row>
    <row r="155" spans="4:23" x14ac:dyDescent="0.2">
      <c r="D155" s="11"/>
      <c r="E155" s="11"/>
      <c r="F155" s="11"/>
      <c r="G155" s="11"/>
      <c r="H155" s="11"/>
      <c r="I155" s="40"/>
      <c r="J155" s="41"/>
      <c r="K155" s="4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</row>
    <row r="156" spans="4:23" x14ac:dyDescent="0.2">
      <c r="D156" s="11"/>
      <c r="E156" s="11"/>
      <c r="F156" s="11"/>
      <c r="G156" s="11"/>
      <c r="H156" s="11"/>
      <c r="I156" s="40"/>
      <c r="J156" s="41"/>
      <c r="K156" s="4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</row>
    <row r="157" spans="4:23" x14ac:dyDescent="0.2">
      <c r="D157" s="11"/>
      <c r="E157" s="11"/>
      <c r="F157" s="11"/>
      <c r="G157" s="11"/>
      <c r="H157" s="11"/>
      <c r="I157" s="40"/>
      <c r="J157" s="41"/>
      <c r="K157" s="4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</row>
    <row r="158" spans="4:23" x14ac:dyDescent="0.2">
      <c r="D158" s="11"/>
      <c r="E158" s="11"/>
      <c r="F158" s="11"/>
      <c r="G158" s="11"/>
      <c r="H158" s="11"/>
      <c r="I158" s="40"/>
      <c r="J158" s="41"/>
      <c r="K158" s="4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</row>
    <row r="159" spans="4:23" x14ac:dyDescent="0.2">
      <c r="D159" s="11"/>
      <c r="E159" s="11"/>
      <c r="F159" s="11"/>
      <c r="G159" s="11"/>
      <c r="H159" s="11"/>
      <c r="I159" s="40"/>
      <c r="J159" s="41"/>
      <c r="K159" s="4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</row>
    <row r="160" spans="4:23" x14ac:dyDescent="0.2">
      <c r="D160" s="11"/>
      <c r="E160" s="11"/>
      <c r="F160" s="11"/>
      <c r="G160" s="11"/>
      <c r="H160" s="11"/>
      <c r="I160" s="40"/>
      <c r="J160" s="41"/>
      <c r="K160" s="4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</row>
    <row r="161" spans="4:23" x14ac:dyDescent="0.2">
      <c r="D161" s="11"/>
      <c r="E161" s="11"/>
      <c r="F161" s="11"/>
      <c r="G161" s="11"/>
      <c r="H161" s="11"/>
      <c r="I161" s="40"/>
      <c r="J161" s="41"/>
      <c r="K161" s="4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</row>
    <row r="162" spans="4:23" x14ac:dyDescent="0.2">
      <c r="D162" s="11"/>
      <c r="E162" s="11"/>
      <c r="F162" s="11"/>
      <c r="G162" s="11"/>
      <c r="H162" s="11"/>
      <c r="I162" s="40"/>
      <c r="J162" s="41"/>
      <c r="K162" s="4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</row>
    <row r="163" spans="4:23" x14ac:dyDescent="0.2">
      <c r="D163" s="11"/>
      <c r="E163" s="11"/>
      <c r="F163" s="11"/>
      <c r="G163" s="11"/>
      <c r="H163" s="11"/>
      <c r="I163" s="40"/>
      <c r="J163" s="41"/>
      <c r="K163" s="4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</row>
    <row r="164" spans="4:23" x14ac:dyDescent="0.2">
      <c r="D164" s="11"/>
      <c r="E164" s="11"/>
      <c r="F164" s="11"/>
      <c r="G164" s="11"/>
      <c r="H164" s="11"/>
      <c r="I164" s="40"/>
      <c r="J164" s="41"/>
      <c r="K164" s="4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</row>
    <row r="165" spans="4:23" x14ac:dyDescent="0.2">
      <c r="D165" s="11"/>
      <c r="E165" s="11"/>
      <c r="F165" s="11"/>
      <c r="G165" s="11"/>
      <c r="H165" s="11"/>
      <c r="I165" s="40"/>
      <c r="J165" s="41"/>
      <c r="K165" s="4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</row>
    <row r="166" spans="4:23" x14ac:dyDescent="0.2">
      <c r="D166" s="11"/>
      <c r="E166" s="11"/>
      <c r="F166" s="11"/>
      <c r="G166" s="11"/>
      <c r="H166" s="11"/>
      <c r="I166" s="40"/>
      <c r="J166" s="41"/>
      <c r="K166" s="4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</row>
    <row r="167" spans="4:23" x14ac:dyDescent="0.2">
      <c r="D167" s="11"/>
      <c r="E167" s="11"/>
      <c r="F167" s="11"/>
      <c r="G167" s="11"/>
      <c r="H167" s="11"/>
      <c r="I167" s="40"/>
      <c r="J167" s="41"/>
      <c r="K167" s="4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</row>
    <row r="168" spans="4:23" x14ac:dyDescent="0.2">
      <c r="D168" s="11"/>
      <c r="E168" s="11"/>
      <c r="F168" s="11"/>
      <c r="G168" s="11"/>
      <c r="H168" s="11"/>
      <c r="I168" s="40"/>
      <c r="J168" s="41"/>
      <c r="K168" s="4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</row>
    <row r="169" spans="4:23" x14ac:dyDescent="0.2">
      <c r="D169" s="11"/>
      <c r="E169" s="11"/>
      <c r="F169" s="11"/>
      <c r="G169" s="11"/>
      <c r="H169" s="11"/>
      <c r="I169" s="40"/>
      <c r="J169" s="41"/>
      <c r="K169" s="4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</row>
    <row r="170" spans="4:23" x14ac:dyDescent="0.2">
      <c r="D170" s="11"/>
      <c r="E170" s="11"/>
      <c r="F170" s="11"/>
      <c r="G170" s="11"/>
      <c r="H170" s="11"/>
      <c r="I170" s="40"/>
      <c r="J170" s="41"/>
      <c r="K170" s="4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</row>
    <row r="171" spans="4:23" x14ac:dyDescent="0.2">
      <c r="D171" s="11"/>
      <c r="E171" s="11"/>
      <c r="F171" s="11"/>
      <c r="G171" s="11"/>
      <c r="H171" s="11"/>
      <c r="I171" s="40"/>
      <c r="J171" s="41"/>
      <c r="K171" s="4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</row>
    <row r="172" spans="4:23" x14ac:dyDescent="0.2">
      <c r="D172" s="11"/>
      <c r="E172" s="11"/>
      <c r="F172" s="11"/>
      <c r="G172" s="11"/>
      <c r="H172" s="11"/>
      <c r="I172" s="40"/>
      <c r="J172" s="41"/>
      <c r="K172" s="4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</row>
    <row r="173" spans="4:23" x14ac:dyDescent="0.2">
      <c r="D173" s="11"/>
      <c r="E173" s="11"/>
      <c r="F173" s="11"/>
      <c r="G173" s="11"/>
      <c r="H173" s="11"/>
      <c r="I173" s="40"/>
      <c r="J173" s="41"/>
      <c r="K173" s="4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</row>
  </sheetData>
  <autoFilter ref="B5:W153" xr:uid="{00000000-0009-0000-0000-000000000000}"/>
  <pageMargins left="0.7" right="0.7" top="0.75" bottom="0.75" header="0.511811023622047" footer="0.511811023622047"/>
  <pageSetup paperSize="9" orientation="portrait" horizontalDpi="300" verticalDpi="300" r:id="rId1"/>
  <ignoredErrors>
    <ignoredError sqref="I7" unlockedFormula="1"/>
    <ignoredError sqref="N8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itTag_Note xmlns="ff856186-e332-4a9e-90f2-8953a3f3f890">
      <Terms xmlns="http://schemas.microsoft.com/office/infopath/2007/PartnerControls"/>
    </LitTag_Note>
    <lcf76f155ced4ddcb4097134ff3c332f xmlns="0b6cc9a2-9a2a-4e7c-af8c-db12a48932a2">
      <Terms xmlns="http://schemas.microsoft.com/office/infopath/2007/PartnerControls"/>
    </lcf76f155ced4ddcb4097134ff3c332f>
    <LitCategory_Note xmlns="ff856186-e332-4a9e-90f2-8953a3f3f890">
      <Terms xmlns="http://schemas.microsoft.com/office/infopath/2007/PartnerControls"/>
    </LitCategory_Note>
    <TaxCatchAll xmlns="ff856186-e332-4a9e-90f2-8953a3f3f89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5BCD9EAB0A31D4191201CD959981207" ma:contentTypeVersion="17" ma:contentTypeDescription="Create a new document." ma:contentTypeScope="" ma:versionID="70c763a1af29fdfe9a756363f9bc5ff5">
  <xsd:schema xmlns:xsd="http://www.w3.org/2001/XMLSchema" xmlns:xs="http://www.w3.org/2001/XMLSchema" xmlns:p="http://schemas.microsoft.com/office/2006/metadata/properties" xmlns:ns2="ff856186-e332-4a9e-90f2-8953a3f3f890" xmlns:ns3="0b6cc9a2-9a2a-4e7c-af8c-db12a48932a2" targetNamespace="http://schemas.microsoft.com/office/2006/metadata/properties" ma:root="true" ma:fieldsID="eeabf4384a1b393432d97dd34b8bc259" ns2:_="" ns3:_="">
    <xsd:import namespace="ff856186-e332-4a9e-90f2-8953a3f3f890"/>
    <xsd:import namespace="0b6cc9a2-9a2a-4e7c-af8c-db12a48932a2"/>
    <xsd:element name="properties">
      <xsd:complexType>
        <xsd:sequence>
          <xsd:element name="documentManagement">
            <xsd:complexType>
              <xsd:all>
                <xsd:element ref="ns2:LitCategory_Note" minOccurs="0"/>
                <xsd:element ref="ns2:TaxCatchAll" minOccurs="0"/>
                <xsd:element ref="ns2:LitTag_Note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lcf76f155ced4ddcb4097134ff3c332f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DateTaken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856186-e332-4a9e-90f2-8953a3f3f890" elementFormDefault="qualified">
    <xsd:import namespace="http://schemas.microsoft.com/office/2006/documentManagement/types"/>
    <xsd:import namespace="http://schemas.microsoft.com/office/infopath/2007/PartnerControls"/>
    <xsd:element name="LitCategory_Note" ma:index="9" nillable="true" ma:taxonomy="true" ma:internalName="LitCategory_Note" ma:taxonomyFieldName="LitCategory" ma:displayName="Categories" ma:fieldId="{39e012a4-b63e-4936-a4e9-2e0c2939ac1b}" ma:taxonomyMulti="true" ma:sspId="4f20d3f2-1344-4065-bc40-2709afae73f4" ma:termSetId="e9baec04-1676-49bd-86fb-b19af482ed4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0" nillable="true" ma:displayName="Taxonomy Catch All Column" ma:hidden="true" ma:list="{390748f4-af3b-42df-bd7b-92c63c2d5b9d}" ma:internalName="TaxCatchAll" ma:showField="CatchAllData" ma:web="ff856186-e332-4a9e-90f2-8953a3f3f89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itTag_Note" ma:index="12" nillable="true" ma:taxonomy="true" ma:internalName="LitTag_Note" ma:taxonomyFieldName="LitTag" ma:displayName="Tags" ma:fieldId="{21515f04-1c08-4b94-a6ed-630436679ed3}" ma:taxonomyMulti="true" ma:sspId="4f20d3f2-1344-4065-bc40-2709afae73f4" ma:termSetId="3323295f-c5fb-4a3c-9da1-539b374e286f" ma:anchorId="00000000-0000-0000-0000-000000000000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6cc9a2-9a2a-4e7c-af8c-db12a48932a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4f20d3f2-1344-4065-bc40-2709afae73f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C212C04-3FC7-4101-BB3D-B958119F86AC}">
  <ds:schemaRefs>
    <ds:schemaRef ds:uri="http://schemas.microsoft.com/office/2006/metadata/properties"/>
    <ds:schemaRef ds:uri="http://schemas.microsoft.com/office/infopath/2007/PartnerControls"/>
    <ds:schemaRef ds:uri="ff856186-e332-4a9e-90f2-8953a3f3f890"/>
    <ds:schemaRef ds:uri="0b6cc9a2-9a2a-4e7c-af8c-db12a48932a2"/>
  </ds:schemaRefs>
</ds:datastoreItem>
</file>

<file path=customXml/itemProps2.xml><?xml version="1.0" encoding="utf-8"?>
<ds:datastoreItem xmlns:ds="http://schemas.openxmlformats.org/officeDocument/2006/customXml" ds:itemID="{BFFB6464-752A-405D-98C3-81733F60F38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4C69A92-2C0A-43C7-9B39-0521A42C9D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f856186-e332-4a9e-90f2-8953a3f3f890"/>
    <ds:schemaRef ds:uri="0b6cc9a2-9a2a-4e7c-af8c-db12a48932a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NVSTC NVSTC90</dc:creator>
  <dc:description/>
  <cp:lastModifiedBy>NVSPL58</cp:lastModifiedBy>
  <cp:revision>45</cp:revision>
  <cp:lastPrinted>2016-02-12T09:47:00Z</cp:lastPrinted>
  <dcterms:created xsi:type="dcterms:W3CDTF">2015-02-03T12:11:00Z</dcterms:created>
  <dcterms:modified xsi:type="dcterms:W3CDTF">2025-03-18T04:00:06Z</dcterms:modified>
  <dc:language>lt-LT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D97F289DD1D94E9690F030D5B54218A5</vt:lpwstr>
  </property>
  <property fmtid="{D5CDD505-2E9C-101B-9397-08002B2CF9AE}" pid="3" name="KSOProductBuildVer">
    <vt:lpwstr>1033-12.2.0.17545</vt:lpwstr>
  </property>
  <property fmtid="{D5CDD505-2E9C-101B-9397-08002B2CF9AE}" pid="4" name="ContentTypeId">
    <vt:lpwstr>0x010100D5BCD9EAB0A31D4191201CD959981207</vt:lpwstr>
  </property>
  <property fmtid="{D5CDD505-2E9C-101B-9397-08002B2CF9AE}" pid="5" name="LitTag">
    <vt:lpwstr/>
  </property>
  <property fmtid="{D5CDD505-2E9C-101B-9397-08002B2CF9AE}" pid="6" name="LitCategory">
    <vt:lpwstr/>
  </property>
  <property fmtid="{D5CDD505-2E9C-101B-9397-08002B2CF9AE}" pid="7" name="MediaServiceImageTags">
    <vt:lpwstr/>
  </property>
</Properties>
</file>