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Viesieji2\Desktop\Agnė 2024\5. Plastikiniai med gaminiai II (2024, tarptautinis)\"/>
    </mc:Choice>
  </mc:AlternateContent>
  <xr:revisionPtr revIDLastSave="0" documentId="8_{E41EF927-CCB9-4199-AB09-94B562C03608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1-53 pirkimo dalys" sheetId="1" r:id="rId1"/>
  </sheets>
  <definedNames>
    <definedName name="Excel_BuiltIn_Print_Area" localSheetId="0">'1-53 pirkimo dalys'!$J$7:$ID$27</definedName>
    <definedName name="Excel_BuiltIn_Print_Area_1_1">#REF!</definedName>
    <definedName name="_xlnm.Print_Area" localSheetId="0">'1-53 pirkimo dalys'!$A$1:$L$38</definedName>
    <definedName name="TABLE_1">#REF!</definedName>
  </definedNames>
  <calcPr calcId="18102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H17" i="1"/>
  <c r="G17" i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G10" i="1"/>
  <c r="H10" i="1" s="1"/>
  <c r="H18" i="1" l="1"/>
  <c r="H27" i="1"/>
  <c r="G27" i="1"/>
  <c r="G18" i="1"/>
</calcChain>
</file>

<file path=xl/sharedStrings.xml><?xml version="1.0" encoding="utf-8"?>
<sst xmlns="http://schemas.openxmlformats.org/spreadsheetml/2006/main" count="107" uniqueCount="71">
  <si>
    <t xml:space="preserve">                                                                               
</t>
  </si>
  <si>
    <t>TECHNINĖ SPECIFIKACIJA</t>
  </si>
  <si>
    <t>Pirkimo dalių ir prekių Nr.</t>
  </si>
  <si>
    <t>Prekės pavadinimas</t>
  </si>
  <si>
    <t>Mato vienetas</t>
  </si>
  <si>
    <t>Maksimalus kiekis</t>
  </si>
  <si>
    <t>Vieneto kaina Eur be PVM</t>
  </si>
  <si>
    <t>Taikomas PVM tarifas (proc.)</t>
  </si>
  <si>
    <t>Kiekio kaina Eur be PVM</t>
  </si>
  <si>
    <t>Kiekio kaina Eur su PVM</t>
  </si>
  <si>
    <t>Prekių specifikacijos reikalavimai</t>
  </si>
  <si>
    <t>Gamintojas, kilmės šalis</t>
  </si>
  <si>
    <t>Kataloge numeris (nuoroda prekės duomenims kataloge)</t>
  </si>
  <si>
    <t xml:space="preserve"> vnt.</t>
  </si>
  <si>
    <t>vnt.</t>
  </si>
  <si>
    <t>Ureteriniai kateteriai Nelatono tipo:</t>
  </si>
  <si>
    <t>Ureteriniai kateteriai Nelatono tipo 4F</t>
  </si>
  <si>
    <t xml:space="preserve">1. Ilgis ne mažiau 70 cm.
2. Uždaras galas su viena arba dviem angomis, minkšti.
3. Pravedėjas.
4. Graduoti kas 1 cm.
5. Pagamintas iš  PVC.
6. Paženklinti CE ženklu.    </t>
  </si>
  <si>
    <t>Ureteriniai kateteriai Nelatono tipo 5F</t>
  </si>
  <si>
    <t>Ureteriniai kateteriai Nelatono tipo 6F</t>
  </si>
  <si>
    <t>Ureteriniai kateteriai Nelatono tipo 7F</t>
  </si>
  <si>
    <t xml:space="preserve">1. Ilgis ne mažiau 70 cm.
2. Uždaras galas su viena arba dviem angomis, minkšti.
3. Pravedėjas.
4. Graduoti kas 1 cm.
5. Pagamintas iš  PVC.
6. Paženklinti CE ženklu.   </t>
  </si>
  <si>
    <t>1. Ilgis ne mažiau 70 cm.
2. Atviras galas su viena arba dviem angomis, minkšti.
3. Pravedėjas.
4. Graduoti kas 1 cm.
5. Pagamintas iš  PVC.
6. Paženklinti CE ženklu.                                                           7.Turi tikti stygai- pravedėjui 0,35 ".</t>
  </si>
  <si>
    <t>1. Ilgis ne mažiau 70 cm.
2. Atviras galas su viena arba dviem angomis, minkšti.
3. Pravedėjas.
4. Graduoti kas 1 cm.
5. Pagamintas iš  PVC.
6. Paženklinti CE ženklu.                                                             7.Turi tikti stygai pravedėjui 0,35"</t>
  </si>
  <si>
    <t>1. Ilgis ne mažiau 70 cm.
2. Atviras galas su viena arba dviem angomis, minkšti.
3. Pravedėjas.
4. Graduoti kas 1 cm.
5. Pagamintas iš  PVC.
6. Paženklinti CE ženklu.                                                                 7.Turi tikti stygai pravedėjui 0,35"</t>
  </si>
  <si>
    <t>Ureteriniai stentai trumpalaikio naudojimo su atmintimi - dvigubas "J":</t>
  </si>
  <si>
    <t>Ureteriniai stentai trumpalaikio naudojimo su atmintimi - dvigubas "J"</t>
  </si>
  <si>
    <t>1. Ilgis 26 cm.
2. Diametras 6 Ch.
3. Dengti poliuretanu.
4. Abu galai atviri.
5. Paženklinti CE ženklu.</t>
  </si>
  <si>
    <t>1. Ilgis 26 cm.
2. Diametras 7 Ch.
3. Dengti poliuretanu.
4. Abu galai atviri.
5. Paženklinti CE ženklu.</t>
  </si>
  <si>
    <t>1. Ilgis 28 cm.
2. Diametras 6 Ch.
3. Dengti poliuretanu.
4. Abu galai atviri.
5. Paženklinti CE ženklu.</t>
  </si>
  <si>
    <t>1. Ilgis 28 cm.
2. Diametras 7 Ch.
3. Dengti poliuretanu.
4. Abu galai atviri.
5. Paženklinti CE ženklu.</t>
  </si>
  <si>
    <t>1. Ilgis 30 cm.
2. Diametras 6 Ch.
3. Dengti poliuretanu.
4. Abu galai atviri.
5. Paženklinti CE ženklu.</t>
  </si>
  <si>
    <t>1. Ilgis 30 cm.
2. Diametras 7 Ch.
3. Dengti poliuretanu.
4. Abu galai atviri.
5. Paženklinti CE ženklu.</t>
  </si>
  <si>
    <t>1. Ilgis 28 cm.
2. Diametras 8 Ch.
3. Dengti poliuretanu.
4. Abu galai atviri.
5. Paženklinti CE ženklu.</t>
  </si>
  <si>
    <t xml:space="preserve">1. Ilgis ne mažiau 70 cm.
2. Atviras galas su viena arba dviem angomis, minkšti.
3. Pravedėjas.
4. Graduoti kas 1 cm.
5. Pagamintas iš  PVC.
6. Paženklinti CE ženklu.                                                             7.Turi tikti stygai- pravedėjui 0,35"   </t>
  </si>
  <si>
    <t>PLASTIKINIAI MEDICININIAI GAMINIAI II</t>
  </si>
  <si>
    <t>3 dalis iš viso, Eur:</t>
  </si>
  <si>
    <t>4.1.</t>
  </si>
  <si>
    <t>4.2.</t>
  </si>
  <si>
    <t>4.3.</t>
  </si>
  <si>
    <t>4.4.</t>
  </si>
  <si>
    <t>4.5.</t>
  </si>
  <si>
    <t>4.6.</t>
  </si>
  <si>
    <t>4.7.</t>
  </si>
  <si>
    <t>4 dalis iš viso: Eur:</t>
  </si>
  <si>
    <t>Maksimali perkančiajai organizacijai priimtina pirkimo dalies kaina Eur įskaitant visus mokesčius. Pasiūlymas, kuriame nurodyta kaina yra didesnė, bus atmestas kaip neatitinkantis pirkimo dokumentuose nustatytų reikalavimų.</t>
  </si>
  <si>
    <t>Plastimed, Turkija</t>
  </si>
  <si>
    <t>Coloplast, Danija</t>
  </si>
  <si>
    <t xml:space="preserve">Coloplast, Danija </t>
  </si>
  <si>
    <t>Marflow, Šveicarija</t>
  </si>
  <si>
    <t>UC-0-4
Žr. "4 Katalogai".pdf, 4 psl.</t>
  </si>
  <si>
    <t>UC-0-5
Žr. "4 Katalogai".pdf, 4 psl.</t>
  </si>
  <si>
    <t>500154
Žr. "4 Katalogai".pdf, 6, 7 psl.</t>
  </si>
  <si>
    <t>500166
Žr. "4 Katalogai".pdf, 6, 7 psl.</t>
  </si>
  <si>
    <t>500155
Žr. "4 Katalogai".pdf, 6, 7 psl.</t>
  </si>
  <si>
    <t>500167
Žr. "4 Katalogai".pdf, 6, 7 psl.</t>
  </si>
  <si>
    <t>500156
Žr. "4 Katalogai".pdf, 6, 7 psl.</t>
  </si>
  <si>
    <t>500168
Žr. "4 Katalogai".pdf, 6, 7 psl.</t>
  </si>
  <si>
    <t>BNBJ85
Žr. "4 Katalogai".pdf, 8 psl.</t>
  </si>
  <si>
    <t>AC5004
Žr. "4 Katalogai".pdf, 5 psl.</t>
  </si>
  <si>
    <t>AC5005
Žr. "4 Katalogai".pdf, 5 psl.</t>
  </si>
  <si>
    <t>AC5006
Žr. "4 Katalogai".pdf, 5 psl.</t>
  </si>
  <si>
    <t>AC5007
Žr. "4 Katalogai".pdf, 5 psl.</t>
  </si>
  <si>
    <t>UC-0-6
Žr. "4 Katalogai".pdf, 4 psl.</t>
  </si>
  <si>
    <t>UC-0-7
Žr. "4 Katalogai".pdf, 4 psl.</t>
  </si>
  <si>
    <t>Priedas Nr. 1 prie sutarties Nr. S1-         /25</t>
  </si>
  <si>
    <t>Bendra suma: 19032,09 Eur su PVM</t>
  </si>
  <si>
    <t xml:space="preserve">VšĮ Vilniaus miesto klinikinė ligoninė </t>
  </si>
  <si>
    <t>UAB Skirgesa</t>
  </si>
  <si>
    <t>Direktorė Aušra Bilotienė Motiejūnienė</t>
  </si>
  <si>
    <t>Direktorius Skirmantas Akelis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</si>
</sst>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#,##0.00&quot;     &quot;;\-#,##0.00&quot;     &quot;;\-#&quot;     &quot;;@\ "/>
  </numFmts>
  <fonts count="22" x14ac:knownFonts="1"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1"/>
      <color theme="1"/>
      <name val="Arial"/>
      <family val="2"/>
      <charset val="186"/>
    </font>
    <font>
      <b/>
      <i/>
      <sz val="16"/>
      <color theme="1"/>
      <name val="Arial"/>
      <family val="2"/>
      <charset val="186"/>
    </font>
    <font>
      <b/>
      <i/>
      <u/>
      <sz val="11"/>
      <color theme="1"/>
      <name val="Arial"/>
      <family val="2"/>
      <charset val="186"/>
    </font>
    <font>
      <sz val="8"/>
      <name val="Arial"/>
      <family val="2"/>
      <charset val="186"/>
    </font>
    <font>
      <sz val="11"/>
      <color theme="1"/>
      <name val="Calibri"/>
      <family val="2"/>
      <scheme val="minor"/>
    </font>
    <font>
      <b/>
      <i/>
      <sz val="16"/>
      <color rgb="FF000000"/>
      <name val="Arial"/>
      <family val="2"/>
      <charset val="186"/>
    </font>
    <font>
      <b/>
      <i/>
      <u/>
      <sz val="11"/>
      <color rgb="FF000000"/>
      <name val="Arial"/>
      <family val="2"/>
      <charset val="186"/>
    </font>
    <font>
      <sz val="11"/>
      <color rgb="FF000000"/>
      <name val="Arial"/>
      <family val="2"/>
      <charset val="186"/>
    </font>
    <font>
      <sz val="11"/>
      <color rgb="FF000000"/>
      <name val="Calibri"/>
      <family val="2"/>
      <charset val="1"/>
    </font>
    <font>
      <b/>
      <sz val="10"/>
      <name val="Times New Roman"/>
      <family val="1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Arial"/>
      <family val="2"/>
      <charset val="186"/>
    </font>
    <font>
      <b/>
      <sz val="14"/>
      <name val="Times New Roman"/>
      <family val="1"/>
      <charset val="186"/>
    </font>
    <font>
      <b/>
      <sz val="14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5" fillId="0" borderId="0"/>
    <xf numFmtId="0" fontId="6" fillId="0" borderId="0">
      <alignment horizontal="center"/>
    </xf>
    <xf numFmtId="0" fontId="6" fillId="0" borderId="0">
      <alignment horizontal="center" textRotation="90"/>
    </xf>
    <xf numFmtId="0" fontId="7" fillId="0" borderId="0"/>
    <xf numFmtId="0" fontId="7" fillId="0" borderId="0"/>
    <xf numFmtId="0" fontId="9" fillId="0" borderId="0"/>
    <xf numFmtId="0" fontId="10" fillId="0" borderId="0">
      <alignment horizontal="center" textRotation="90"/>
    </xf>
    <xf numFmtId="0" fontId="10" fillId="0" borderId="0">
      <alignment horizontal="center"/>
    </xf>
    <xf numFmtId="0" fontId="11" fillId="0" borderId="0"/>
    <xf numFmtId="0" fontId="11" fillId="0" borderId="0"/>
    <xf numFmtId="0" fontId="12" fillId="0" borderId="0"/>
    <xf numFmtId="0" fontId="13" fillId="0" borderId="0"/>
    <xf numFmtId="9" fontId="18" fillId="0" borderId="0" applyFont="0" applyFill="0" applyBorder="0" applyAlignment="0" applyProtection="0"/>
    <xf numFmtId="165" fontId="19" fillId="0" borderId="0"/>
  </cellStyleXfs>
  <cellXfs count="58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1" fontId="2" fillId="0" borderId="0" xfId="0" applyNumberFormat="1" applyFont="1" applyAlignment="1">
      <alignment vertical="top"/>
    </xf>
    <xf numFmtId="0" fontId="3" fillId="0" borderId="0" xfId="0" applyFont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/>
    </xf>
    <xf numFmtId="0" fontId="16" fillId="0" borderId="0" xfId="0" applyFont="1" applyAlignment="1">
      <alignment vertical="top" wrapText="1"/>
    </xf>
    <xf numFmtId="1" fontId="4" fillId="0" borderId="1" xfId="0" applyNumberFormat="1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3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/>
    </xf>
    <xf numFmtId="2" fontId="15" fillId="3" borderId="4" xfId="0" applyNumberFormat="1" applyFont="1" applyFill="1" applyBorder="1" applyAlignment="1">
      <alignment horizontal="center" vertical="top"/>
    </xf>
    <xf numFmtId="2" fontId="15" fillId="3" borderId="4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3" fillId="3" borderId="0" xfId="0" applyFont="1" applyFill="1" applyAlignment="1">
      <alignment vertical="top"/>
    </xf>
    <xf numFmtId="0" fontId="15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 wrapText="1"/>
    </xf>
    <xf numFmtId="2" fontId="1" fillId="3" borderId="1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top" wrapText="1"/>
    </xf>
    <xf numFmtId="1" fontId="2" fillId="3" borderId="1" xfId="0" applyNumberFormat="1" applyFont="1" applyFill="1" applyBorder="1" applyAlignment="1">
      <alignment horizontal="center" vertical="top"/>
    </xf>
    <xf numFmtId="0" fontId="3" fillId="3" borderId="4" xfId="0" applyFont="1" applyFill="1" applyBorder="1" applyAlignment="1">
      <alignment horizontal="center" vertical="top"/>
    </xf>
    <xf numFmtId="1" fontId="2" fillId="3" borderId="1" xfId="0" applyNumberFormat="1" applyFont="1" applyFill="1" applyBorder="1" applyAlignment="1">
      <alignment horizontal="center" vertical="top" wrapText="1"/>
    </xf>
    <xf numFmtId="164" fontId="3" fillId="3" borderId="5" xfId="0" applyNumberFormat="1" applyFont="1" applyFill="1" applyBorder="1" applyAlignment="1">
      <alignment horizontal="center" vertical="top" wrapText="1"/>
    </xf>
    <xf numFmtId="9" fontId="3" fillId="3" borderId="5" xfId="13" applyFont="1" applyFill="1" applyBorder="1" applyAlignment="1">
      <alignment horizontal="center" vertical="top" wrapText="1"/>
    </xf>
    <xf numFmtId="2" fontId="1" fillId="3" borderId="5" xfId="0" applyNumberFormat="1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left" vertical="top" wrapText="1"/>
    </xf>
    <xf numFmtId="49" fontId="1" fillId="3" borderId="1" xfId="0" applyNumberFormat="1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14" fillId="3" borderId="3" xfId="0" applyFont="1" applyFill="1" applyBorder="1" applyAlignment="1">
      <alignment horizontal="center" vertical="top" wrapText="1"/>
    </xf>
    <xf numFmtId="0" fontId="14" fillId="3" borderId="5" xfId="0" applyFont="1" applyFill="1" applyBorder="1" applyAlignment="1">
      <alignment horizontal="center" vertical="top" wrapText="1"/>
    </xf>
    <xf numFmtId="0" fontId="20" fillId="0" borderId="0" xfId="0" applyFont="1" applyAlignment="1">
      <alignment horizontal="center" vertical="top"/>
    </xf>
    <xf numFmtId="0" fontId="20" fillId="0" borderId="0" xfId="0" applyFont="1" applyAlignment="1">
      <alignment vertical="top"/>
    </xf>
    <xf numFmtId="0" fontId="20" fillId="0" borderId="0" xfId="0" applyFont="1" applyAlignment="1">
      <alignment vertical="top" wrapText="1"/>
    </xf>
    <xf numFmtId="1" fontId="21" fillId="0" borderId="0" xfId="0" applyNumberFormat="1" applyFont="1" applyAlignment="1">
      <alignment vertical="top"/>
    </xf>
    <xf numFmtId="0" fontId="20" fillId="0" borderId="0" xfId="0" applyFont="1" applyAlignment="1">
      <alignment horizontal="left" vertical="top"/>
    </xf>
    <xf numFmtId="0" fontId="20" fillId="0" borderId="0" xfId="0" applyFont="1" applyAlignment="1">
      <alignment horizontal="center" vertical="top"/>
    </xf>
    <xf numFmtId="0" fontId="20" fillId="0" borderId="0" xfId="0" applyFont="1" applyAlignment="1">
      <alignment horizontal="left" vertical="top"/>
    </xf>
    <xf numFmtId="0" fontId="1" fillId="3" borderId="3" xfId="0" applyFont="1" applyFill="1" applyBorder="1" applyAlignment="1">
      <alignment horizontal="right" vertical="top" wrapText="1"/>
    </xf>
    <xf numFmtId="0" fontId="1" fillId="3" borderId="2" xfId="0" applyFont="1" applyFill="1" applyBorder="1" applyAlignment="1">
      <alignment horizontal="right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top" wrapText="1"/>
    </xf>
    <xf numFmtId="0" fontId="15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top" wrapText="1"/>
    </xf>
    <xf numFmtId="0" fontId="1" fillId="3" borderId="2" xfId="0" applyFont="1" applyFill="1" applyBorder="1" applyAlignment="1">
      <alignment horizontal="left" vertical="top" wrapText="1"/>
    </xf>
    <xf numFmtId="49" fontId="1" fillId="3" borderId="3" xfId="0" applyNumberFormat="1" applyFont="1" applyFill="1" applyBorder="1" applyAlignment="1">
      <alignment horizontal="right" vertical="top" wrapText="1"/>
    </xf>
    <xf numFmtId="49" fontId="1" fillId="3" borderId="2" xfId="0" applyNumberFormat="1" applyFont="1" applyFill="1" applyBorder="1" applyAlignment="1">
      <alignment horizontal="right" vertical="top" wrapText="1"/>
    </xf>
    <xf numFmtId="0" fontId="3" fillId="0" borderId="0" xfId="0" applyFont="1" applyAlignment="1">
      <alignment horizontal="center" vertical="top"/>
    </xf>
  </cellXfs>
  <cellStyles count="15">
    <cellStyle name="Excel_BuiltIn_Comma 1" xfId="14" xr:uid="{AA395155-254D-4ED0-AF60-6E475306182F}"/>
    <cellStyle name="Heading" xfId="2" xr:uid="{74E24DD9-3DD0-420F-BFE6-9539830EC365}"/>
    <cellStyle name="Heading 1 1" xfId="7" xr:uid="{EBFA2762-20AD-42E0-98E8-FD2BE5240299}"/>
    <cellStyle name="Heading 3" xfId="8" xr:uid="{87F859CE-D036-4484-BDF3-9027873E52E5}"/>
    <cellStyle name="Heading1" xfId="3" xr:uid="{C62F855B-A6CE-4E4D-94E8-B54928DE39D1}"/>
    <cellStyle name="Įprastas" xfId="0" builtinId="0"/>
    <cellStyle name="Įprastas 2" xfId="1" xr:uid="{51316253-0E95-4B55-83FC-F1CBF86FCB76}"/>
    <cellStyle name="Įprastas 2 2" xfId="11" xr:uid="{AD9DE903-C63F-4A8D-AA15-C3DBA3001161}"/>
    <cellStyle name="Įprastas 3" xfId="6" xr:uid="{BC3F0673-424E-40F0-A8E3-2C5B280C4D15}"/>
    <cellStyle name="Įprastas 3 2" xfId="12" xr:uid="{D4366CD4-6706-4C43-9E29-864DC6271594}"/>
    <cellStyle name="Procentai" xfId="13" builtinId="5"/>
    <cellStyle name="Result" xfId="4" xr:uid="{131060E2-525B-4C4E-B1DC-8D62EDCDF685}"/>
    <cellStyle name="Result 4" xfId="9" xr:uid="{5FC3525F-1128-4FEC-9EED-1E91D7E5ABC8}"/>
    <cellStyle name="Result2" xfId="5" xr:uid="{F4E881FC-B521-4206-B159-CAF59D18E67F}"/>
    <cellStyle name="Rezultatas 2" xfId="10" xr:uid="{8DE485E0-B8B7-4D5B-AD7E-A0C62ADAB352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FF3333"/>
      <rgbColor rgb="FFFFFFCC"/>
      <rgbColor rgb="FFCCFFFF"/>
      <rgbColor rgb="FF660066"/>
      <rgbColor rgb="FFFF6666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FF3300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Įklija">
      <a:fillStyleLst>
        <a:solidFill>
          <a:schemeClr val="phClr"/>
        </a:solidFill>
        <a:gradFill rotWithShape="1">
          <a:gsLst>
            <a:gs pos="0">
              <a:schemeClr val="phClr">
                <a:tint val="20000"/>
                <a:satMod val="180000"/>
                <a:lumMod val="98000"/>
              </a:schemeClr>
            </a:gs>
            <a:gs pos="40000">
              <a:schemeClr val="phClr">
                <a:tint val="30000"/>
                <a:satMod val="260000"/>
                <a:lumMod val="84000"/>
              </a:schemeClr>
            </a:gs>
            <a:gs pos="100000">
              <a:schemeClr val="phClr">
                <a:tint val="100000"/>
                <a:satMod val="110000"/>
                <a:lumMod val="100000"/>
              </a:schemeClr>
            </a:gs>
          </a:gsLst>
          <a:lin ang="5040000" scaled="1"/>
        </a:gradFill>
        <a:gradFill rotWithShape="1">
          <a:gsLst>
            <a:gs pos="0">
              <a:schemeClr val="phClr"/>
            </a:gs>
            <a:gs pos="100000">
              <a:schemeClr val="phClr">
                <a:shade val="75000"/>
                <a:satMod val="120000"/>
                <a:lumMod val="9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dir="5400000" rotWithShape="0">
              <a:srgbClr val="000000">
                <a:alpha val="28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20400000"/>
            </a:lightRig>
          </a:scene3d>
          <a:sp3d>
            <a:bevelT w="50800" h="12700" prst="softRound"/>
          </a:sp3d>
        </a:effectStyle>
        <a:effectStyle>
          <a:effectLst>
            <a:outerShdw blurRad="44450" dist="50800" dir="5400000" sx="96000" rotWithShape="0">
              <a:srgbClr val="000000">
                <a:alpha val="34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20400000"/>
            </a:lightRig>
          </a:scene3d>
          <a:sp3d contourW="15875">
            <a:bevelT w="101600" h="25400" prst="softRound"/>
            <a:contourClr>
              <a:schemeClr val="phClr">
                <a:shade val="3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5"/>
  <sheetViews>
    <sheetView showGridLines="0" tabSelected="1" view="pageBreakPreview" topLeftCell="D8" zoomScale="73" zoomScaleNormal="73" zoomScaleSheetLayoutView="73" workbookViewId="0">
      <selection activeCell="I32" sqref="I32"/>
    </sheetView>
  </sheetViews>
  <sheetFormatPr defaultColWidth="9.109375" defaultRowHeight="13.2" x14ac:dyDescent="0.25"/>
  <cols>
    <col min="1" max="1" width="12.109375" style="2" customWidth="1"/>
    <col min="2" max="2" width="27.33203125" style="15" customWidth="1"/>
    <col min="3" max="3" width="8.5546875" style="1" customWidth="1"/>
    <col min="4" max="4" width="12.109375" style="3" customWidth="1"/>
    <col min="5" max="5" width="14.33203125" style="2" customWidth="1"/>
    <col min="6" max="6" width="9.5546875" style="2" customWidth="1"/>
    <col min="7" max="7" width="20.6640625" style="2" customWidth="1"/>
    <col min="8" max="8" width="12.6640625" style="2" customWidth="1"/>
    <col min="9" max="9" width="53.5546875" style="4" customWidth="1"/>
    <col min="10" max="10" width="19.33203125" style="21" customWidth="1"/>
    <col min="11" max="11" width="33.33203125" style="21" customWidth="1"/>
    <col min="12" max="12" width="33.44140625" style="21" customWidth="1"/>
    <col min="13" max="1008" width="9.109375" style="2" customWidth="1"/>
    <col min="1009" max="16384" width="9.109375" style="2"/>
  </cols>
  <sheetData>
    <row r="1" spans="1:12" ht="6" customHeight="1" x14ac:dyDescent="0.25">
      <c r="I1" s="4" t="s">
        <v>0</v>
      </c>
    </row>
    <row r="2" spans="1:12" ht="9" customHeight="1" x14ac:dyDescent="0.25">
      <c r="I2" s="10"/>
    </row>
    <row r="3" spans="1:12" ht="17.399999999999999" x14ac:dyDescent="0.25">
      <c r="B3" s="52" t="s">
        <v>35</v>
      </c>
      <c r="C3" s="52"/>
      <c r="D3" s="52"/>
      <c r="E3" s="52"/>
      <c r="F3" s="52"/>
      <c r="G3" s="52"/>
      <c r="H3" s="52"/>
      <c r="I3" s="52"/>
      <c r="J3" s="43" t="s">
        <v>65</v>
      </c>
      <c r="K3" s="57"/>
      <c r="L3" s="57"/>
    </row>
    <row r="4" spans="1:12" ht="15.6" x14ac:dyDescent="0.25">
      <c r="B4" s="53" t="s">
        <v>1</v>
      </c>
      <c r="C4" s="53"/>
      <c r="D4" s="53"/>
      <c r="E4" s="53"/>
      <c r="F4" s="53"/>
      <c r="G4" s="53"/>
      <c r="H4" s="53"/>
      <c r="I4" s="53"/>
    </row>
    <row r="5" spans="1:12" ht="10.5" customHeight="1" x14ac:dyDescent="0.25">
      <c r="A5" s="16"/>
      <c r="B5" s="16"/>
      <c r="C5" s="16"/>
      <c r="D5" s="16"/>
      <c r="E5" s="16"/>
      <c r="F5" s="16"/>
      <c r="G5" s="16"/>
      <c r="H5" s="16"/>
      <c r="I5" s="16"/>
    </row>
    <row r="6" spans="1:12" ht="9.75" customHeight="1" x14ac:dyDescent="0.25">
      <c r="B6" s="53"/>
      <c r="C6" s="53"/>
      <c r="D6" s="53"/>
      <c r="E6" s="53"/>
      <c r="F6" s="53"/>
      <c r="G6" s="53"/>
      <c r="H6" s="53"/>
      <c r="I6" s="53"/>
    </row>
    <row r="7" spans="1:12" ht="85.95" customHeight="1" x14ac:dyDescent="0.25">
      <c r="A7" s="17" t="s">
        <v>2</v>
      </c>
      <c r="B7" s="6" t="s">
        <v>3</v>
      </c>
      <c r="C7" s="6" t="s">
        <v>4</v>
      </c>
      <c r="D7" s="7" t="s">
        <v>5</v>
      </c>
      <c r="E7" s="6" t="s">
        <v>6</v>
      </c>
      <c r="F7" s="6" t="s">
        <v>7</v>
      </c>
      <c r="G7" s="6" t="s">
        <v>8</v>
      </c>
      <c r="H7" s="6" t="s">
        <v>9</v>
      </c>
      <c r="I7" s="6" t="s">
        <v>10</v>
      </c>
      <c r="J7" s="6" t="s">
        <v>11</v>
      </c>
      <c r="K7" s="13" t="s">
        <v>12</v>
      </c>
      <c r="L7" s="14" t="s">
        <v>45</v>
      </c>
    </row>
    <row r="8" spans="1:12" x14ac:dyDescent="0.25">
      <c r="A8" s="9"/>
      <c r="B8" s="5">
        <v>2</v>
      </c>
      <c r="C8" s="5">
        <v>3</v>
      </c>
      <c r="D8" s="11">
        <v>4</v>
      </c>
      <c r="E8" s="5">
        <v>5</v>
      </c>
      <c r="F8" s="5">
        <v>6</v>
      </c>
      <c r="G8" s="5">
        <v>7</v>
      </c>
      <c r="H8" s="5">
        <v>8</v>
      </c>
      <c r="I8" s="8">
        <v>9</v>
      </c>
      <c r="J8" s="5">
        <v>10</v>
      </c>
      <c r="K8" s="12">
        <v>11</v>
      </c>
      <c r="L8" s="18">
        <v>12</v>
      </c>
    </row>
    <row r="9" spans="1:12" s="22" customFormat="1" ht="15.6" x14ac:dyDescent="0.25">
      <c r="A9" s="23">
        <v>3</v>
      </c>
      <c r="B9" s="51" t="s">
        <v>15</v>
      </c>
      <c r="C9" s="54"/>
      <c r="D9" s="54"/>
      <c r="E9" s="54"/>
      <c r="F9" s="54"/>
      <c r="G9" s="54"/>
      <c r="H9" s="54"/>
      <c r="I9" s="54"/>
      <c r="J9" s="54"/>
      <c r="K9" s="54"/>
      <c r="L9" s="28"/>
    </row>
    <row r="10" spans="1:12" s="22" customFormat="1" ht="84" customHeight="1" x14ac:dyDescent="0.25">
      <c r="A10" s="23">
        <v>3.1</v>
      </c>
      <c r="B10" s="26" t="s">
        <v>16</v>
      </c>
      <c r="C10" s="24" t="s">
        <v>14</v>
      </c>
      <c r="D10" s="29">
        <v>165</v>
      </c>
      <c r="E10" s="30">
        <v>3.4</v>
      </c>
      <c r="F10" s="31">
        <v>0.05</v>
      </c>
      <c r="G10" s="32">
        <f t="shared" ref="G10:G17" si="0">D10*E10</f>
        <v>561</v>
      </c>
      <c r="H10" s="32">
        <f t="shared" ref="H10:H17" si="1">G10+G10*F10</f>
        <v>589.04999999999995</v>
      </c>
      <c r="I10" s="33" t="s">
        <v>17</v>
      </c>
      <c r="J10" s="37" t="s">
        <v>47</v>
      </c>
      <c r="K10" s="36" t="s">
        <v>59</v>
      </c>
      <c r="L10" s="28"/>
    </row>
    <row r="11" spans="1:12" s="22" customFormat="1" ht="79.2" x14ac:dyDescent="0.25">
      <c r="A11" s="23">
        <v>3.2</v>
      </c>
      <c r="B11" s="26" t="s">
        <v>18</v>
      </c>
      <c r="C11" s="24" t="s">
        <v>13</v>
      </c>
      <c r="D11" s="29">
        <v>88</v>
      </c>
      <c r="E11" s="30">
        <v>3.4</v>
      </c>
      <c r="F11" s="31">
        <v>0.05</v>
      </c>
      <c r="G11" s="32">
        <f t="shared" si="0"/>
        <v>299.2</v>
      </c>
      <c r="H11" s="32">
        <f t="shared" si="1"/>
        <v>314.16000000000003</v>
      </c>
      <c r="I11" s="33" t="s">
        <v>17</v>
      </c>
      <c r="J11" s="37" t="s">
        <v>47</v>
      </c>
      <c r="K11" s="36" t="s">
        <v>60</v>
      </c>
      <c r="L11" s="28"/>
    </row>
    <row r="12" spans="1:12" s="22" customFormat="1" ht="79.2" x14ac:dyDescent="0.25">
      <c r="A12" s="23">
        <v>3.3</v>
      </c>
      <c r="B12" s="26" t="s">
        <v>19</v>
      </c>
      <c r="C12" s="24" t="s">
        <v>13</v>
      </c>
      <c r="D12" s="29">
        <v>132</v>
      </c>
      <c r="E12" s="30">
        <v>3.4</v>
      </c>
      <c r="F12" s="31">
        <v>0.05</v>
      </c>
      <c r="G12" s="32">
        <f t="shared" si="0"/>
        <v>448.8</v>
      </c>
      <c r="H12" s="32">
        <f t="shared" si="1"/>
        <v>471.24</v>
      </c>
      <c r="I12" s="33" t="s">
        <v>17</v>
      </c>
      <c r="J12" s="37" t="s">
        <v>47</v>
      </c>
      <c r="K12" s="36" t="s">
        <v>61</v>
      </c>
      <c r="L12" s="28"/>
    </row>
    <row r="13" spans="1:12" s="22" customFormat="1" ht="86.25" customHeight="1" x14ac:dyDescent="0.25">
      <c r="A13" s="23">
        <v>3.4</v>
      </c>
      <c r="B13" s="26" t="s">
        <v>20</v>
      </c>
      <c r="C13" s="24" t="s">
        <v>13</v>
      </c>
      <c r="D13" s="27">
        <v>110</v>
      </c>
      <c r="E13" s="30">
        <v>3.4</v>
      </c>
      <c r="F13" s="31">
        <v>0.05</v>
      </c>
      <c r="G13" s="32">
        <f t="shared" si="0"/>
        <v>374</v>
      </c>
      <c r="H13" s="32">
        <f t="shared" si="1"/>
        <v>392.7</v>
      </c>
      <c r="I13" s="33" t="s">
        <v>21</v>
      </c>
      <c r="J13" s="37" t="s">
        <v>48</v>
      </c>
      <c r="K13" s="36" t="s">
        <v>62</v>
      </c>
      <c r="L13" s="28"/>
    </row>
    <row r="14" spans="1:12" s="22" customFormat="1" ht="92.4" x14ac:dyDescent="0.25">
      <c r="A14" s="23">
        <v>3.5</v>
      </c>
      <c r="B14" s="26" t="s">
        <v>16</v>
      </c>
      <c r="C14" s="24" t="s">
        <v>14</v>
      </c>
      <c r="D14" s="29">
        <v>110</v>
      </c>
      <c r="E14" s="30">
        <v>6.6</v>
      </c>
      <c r="F14" s="31">
        <v>0.05</v>
      </c>
      <c r="G14" s="32">
        <f t="shared" si="0"/>
        <v>726</v>
      </c>
      <c r="H14" s="32">
        <f t="shared" si="1"/>
        <v>762.3</v>
      </c>
      <c r="I14" s="33" t="s">
        <v>34</v>
      </c>
      <c r="J14" s="37" t="s">
        <v>49</v>
      </c>
      <c r="K14" s="36" t="s">
        <v>50</v>
      </c>
      <c r="L14" s="28"/>
    </row>
    <row r="15" spans="1:12" s="22" customFormat="1" ht="96.75" customHeight="1" x14ac:dyDescent="0.25">
      <c r="A15" s="23">
        <v>3.6</v>
      </c>
      <c r="B15" s="26" t="s">
        <v>18</v>
      </c>
      <c r="C15" s="24" t="s">
        <v>13</v>
      </c>
      <c r="D15" s="29">
        <v>220</v>
      </c>
      <c r="E15" s="30">
        <v>6.6</v>
      </c>
      <c r="F15" s="31">
        <v>0.05</v>
      </c>
      <c r="G15" s="32">
        <f t="shared" si="0"/>
        <v>1452</v>
      </c>
      <c r="H15" s="32">
        <f t="shared" si="1"/>
        <v>1524.6</v>
      </c>
      <c r="I15" s="33" t="s">
        <v>22</v>
      </c>
      <c r="J15" s="37" t="s">
        <v>49</v>
      </c>
      <c r="K15" s="36" t="s">
        <v>51</v>
      </c>
      <c r="L15" s="28"/>
    </row>
    <row r="16" spans="1:12" s="22" customFormat="1" ht="96" customHeight="1" x14ac:dyDescent="0.25">
      <c r="A16" s="23">
        <v>3.7</v>
      </c>
      <c r="B16" s="26" t="s">
        <v>19</v>
      </c>
      <c r="C16" s="24" t="s">
        <v>13</v>
      </c>
      <c r="D16" s="29">
        <v>220</v>
      </c>
      <c r="E16" s="30">
        <v>6.6</v>
      </c>
      <c r="F16" s="31">
        <v>0.05</v>
      </c>
      <c r="G16" s="32">
        <f t="shared" si="0"/>
        <v>1452</v>
      </c>
      <c r="H16" s="32">
        <f t="shared" si="1"/>
        <v>1524.6</v>
      </c>
      <c r="I16" s="33" t="s">
        <v>23</v>
      </c>
      <c r="J16" s="37" t="s">
        <v>49</v>
      </c>
      <c r="K16" s="36" t="s">
        <v>63</v>
      </c>
      <c r="L16" s="28"/>
    </row>
    <row r="17" spans="1:12" s="22" customFormat="1" ht="105" customHeight="1" x14ac:dyDescent="0.25">
      <c r="A17" s="23">
        <v>3.8</v>
      </c>
      <c r="B17" s="26" t="s">
        <v>20</v>
      </c>
      <c r="C17" s="24" t="s">
        <v>13</v>
      </c>
      <c r="D17" s="27">
        <v>88</v>
      </c>
      <c r="E17" s="30">
        <v>6.6</v>
      </c>
      <c r="F17" s="31">
        <v>0.05</v>
      </c>
      <c r="G17" s="32">
        <f t="shared" si="0"/>
        <v>580.79999999999995</v>
      </c>
      <c r="H17" s="32">
        <f t="shared" si="1"/>
        <v>609.84</v>
      </c>
      <c r="I17" s="33" t="s">
        <v>24</v>
      </c>
      <c r="J17" s="37" t="s">
        <v>49</v>
      </c>
      <c r="K17" s="36" t="s">
        <v>64</v>
      </c>
      <c r="L17" s="28"/>
    </row>
    <row r="18" spans="1:12" s="22" customFormat="1" ht="15.6" x14ac:dyDescent="0.25">
      <c r="A18" s="23"/>
      <c r="B18" s="34"/>
      <c r="C18" s="34"/>
      <c r="D18" s="34"/>
      <c r="E18" s="55" t="s">
        <v>36</v>
      </c>
      <c r="F18" s="56"/>
      <c r="G18" s="25">
        <f>SUM(G10:G17)</f>
        <v>5893.8</v>
      </c>
      <c r="H18" s="25">
        <f>SUM(H10:H17)</f>
        <v>6188.49</v>
      </c>
      <c r="I18" s="47"/>
      <c r="J18" s="47"/>
      <c r="K18" s="48"/>
      <c r="L18" s="19">
        <v>7500</v>
      </c>
    </row>
    <row r="19" spans="1:12" s="22" customFormat="1" ht="15.6" x14ac:dyDescent="0.25">
      <c r="A19" s="23">
        <v>4</v>
      </c>
      <c r="B19" s="50" t="s">
        <v>25</v>
      </c>
      <c r="C19" s="50"/>
      <c r="D19" s="50"/>
      <c r="E19" s="50"/>
      <c r="F19" s="50"/>
      <c r="G19" s="50"/>
      <c r="H19" s="50"/>
      <c r="I19" s="50"/>
      <c r="J19" s="50"/>
      <c r="K19" s="51"/>
      <c r="L19" s="28"/>
    </row>
    <row r="20" spans="1:12" s="22" customFormat="1" ht="66" x14ac:dyDescent="0.25">
      <c r="A20" s="23" t="s">
        <v>37</v>
      </c>
      <c r="B20" s="26" t="s">
        <v>26</v>
      </c>
      <c r="C20" s="24" t="s">
        <v>13</v>
      </c>
      <c r="D20" s="29">
        <v>330</v>
      </c>
      <c r="E20" s="30">
        <v>8.6</v>
      </c>
      <c r="F20" s="31">
        <v>0.05</v>
      </c>
      <c r="G20" s="32">
        <f t="shared" ref="G20:G26" si="2">D20*E20</f>
        <v>2838</v>
      </c>
      <c r="H20" s="32">
        <f t="shared" ref="H20:H26" si="3">G20+G20*F20</f>
        <v>2979.9</v>
      </c>
      <c r="I20" s="33" t="s">
        <v>27</v>
      </c>
      <c r="J20" s="37" t="s">
        <v>46</v>
      </c>
      <c r="K20" s="36" t="s">
        <v>52</v>
      </c>
      <c r="L20" s="28"/>
    </row>
    <row r="21" spans="1:12" s="22" customFormat="1" ht="66" x14ac:dyDescent="0.25">
      <c r="A21" s="23" t="s">
        <v>38</v>
      </c>
      <c r="B21" s="26" t="s">
        <v>26</v>
      </c>
      <c r="C21" s="24" t="s">
        <v>13</v>
      </c>
      <c r="D21" s="29">
        <v>110</v>
      </c>
      <c r="E21" s="30">
        <v>8.6</v>
      </c>
      <c r="F21" s="31">
        <v>0.05</v>
      </c>
      <c r="G21" s="32">
        <f t="shared" si="2"/>
        <v>946</v>
      </c>
      <c r="H21" s="32">
        <f t="shared" si="3"/>
        <v>993.3</v>
      </c>
      <c r="I21" s="33" t="s">
        <v>28</v>
      </c>
      <c r="J21" s="37" t="s">
        <v>46</v>
      </c>
      <c r="K21" s="36" t="s">
        <v>53</v>
      </c>
      <c r="L21" s="28"/>
    </row>
    <row r="22" spans="1:12" s="22" customFormat="1" ht="66" x14ac:dyDescent="0.25">
      <c r="A22" s="23" t="s">
        <v>39</v>
      </c>
      <c r="B22" s="26" t="s">
        <v>26</v>
      </c>
      <c r="C22" s="24" t="s">
        <v>13</v>
      </c>
      <c r="D22" s="29">
        <v>440</v>
      </c>
      <c r="E22" s="30">
        <v>8.6</v>
      </c>
      <c r="F22" s="31">
        <v>0.05</v>
      </c>
      <c r="G22" s="32">
        <f t="shared" si="2"/>
        <v>3784</v>
      </c>
      <c r="H22" s="32">
        <f t="shared" si="3"/>
        <v>3973.2</v>
      </c>
      <c r="I22" s="33" t="s">
        <v>29</v>
      </c>
      <c r="J22" s="37" t="s">
        <v>46</v>
      </c>
      <c r="K22" s="36" t="s">
        <v>54</v>
      </c>
      <c r="L22" s="28"/>
    </row>
    <row r="23" spans="1:12" s="22" customFormat="1" ht="66" x14ac:dyDescent="0.25">
      <c r="A23" s="23" t="s">
        <v>40</v>
      </c>
      <c r="B23" s="26" t="s">
        <v>26</v>
      </c>
      <c r="C23" s="24" t="s">
        <v>13</v>
      </c>
      <c r="D23" s="29">
        <v>330</v>
      </c>
      <c r="E23" s="30">
        <v>8.6</v>
      </c>
      <c r="F23" s="31">
        <v>0.05</v>
      </c>
      <c r="G23" s="32">
        <f t="shared" si="2"/>
        <v>2838</v>
      </c>
      <c r="H23" s="32">
        <f t="shared" si="3"/>
        <v>2979.9</v>
      </c>
      <c r="I23" s="33" t="s">
        <v>30</v>
      </c>
      <c r="J23" s="37" t="s">
        <v>46</v>
      </c>
      <c r="K23" s="36" t="s">
        <v>55</v>
      </c>
      <c r="L23" s="28"/>
    </row>
    <row r="24" spans="1:12" s="22" customFormat="1" ht="66" x14ac:dyDescent="0.25">
      <c r="A24" s="23" t="s">
        <v>41</v>
      </c>
      <c r="B24" s="26" t="s">
        <v>26</v>
      </c>
      <c r="C24" s="24" t="s">
        <v>13</v>
      </c>
      <c r="D24" s="29">
        <v>55</v>
      </c>
      <c r="E24" s="30">
        <v>8.6</v>
      </c>
      <c r="F24" s="31">
        <v>0.05</v>
      </c>
      <c r="G24" s="32">
        <f t="shared" si="2"/>
        <v>473</v>
      </c>
      <c r="H24" s="32">
        <f t="shared" si="3"/>
        <v>496.65</v>
      </c>
      <c r="I24" s="33" t="s">
        <v>31</v>
      </c>
      <c r="J24" s="37" t="s">
        <v>46</v>
      </c>
      <c r="K24" s="36" t="s">
        <v>56</v>
      </c>
      <c r="L24" s="28"/>
    </row>
    <row r="25" spans="1:12" s="22" customFormat="1" ht="66" x14ac:dyDescent="0.25">
      <c r="A25" s="23" t="s">
        <v>42</v>
      </c>
      <c r="B25" s="26" t="s">
        <v>26</v>
      </c>
      <c r="C25" s="24" t="s">
        <v>13</v>
      </c>
      <c r="D25" s="29">
        <v>55</v>
      </c>
      <c r="E25" s="30">
        <v>8.6</v>
      </c>
      <c r="F25" s="31">
        <v>0.05</v>
      </c>
      <c r="G25" s="32">
        <f t="shared" si="2"/>
        <v>473</v>
      </c>
      <c r="H25" s="32">
        <f t="shared" si="3"/>
        <v>496.65</v>
      </c>
      <c r="I25" s="33" t="s">
        <v>32</v>
      </c>
      <c r="J25" s="37" t="s">
        <v>46</v>
      </c>
      <c r="K25" s="36" t="s">
        <v>57</v>
      </c>
      <c r="L25" s="28"/>
    </row>
    <row r="26" spans="1:12" s="22" customFormat="1" ht="75.75" customHeight="1" x14ac:dyDescent="0.25">
      <c r="A26" s="23" t="s">
        <v>43</v>
      </c>
      <c r="B26" s="26" t="s">
        <v>26</v>
      </c>
      <c r="C26" s="24" t="s">
        <v>13</v>
      </c>
      <c r="D26" s="29">
        <v>55</v>
      </c>
      <c r="E26" s="30">
        <v>16</v>
      </c>
      <c r="F26" s="31">
        <v>0.05</v>
      </c>
      <c r="G26" s="32">
        <f t="shared" si="2"/>
        <v>880</v>
      </c>
      <c r="H26" s="32">
        <f t="shared" si="3"/>
        <v>924</v>
      </c>
      <c r="I26" s="33" t="s">
        <v>33</v>
      </c>
      <c r="J26" s="37" t="s">
        <v>47</v>
      </c>
      <c r="K26" s="36" t="s">
        <v>58</v>
      </c>
      <c r="L26" s="28"/>
    </row>
    <row r="27" spans="1:12" s="22" customFormat="1" ht="15.6" x14ac:dyDescent="0.25">
      <c r="A27" s="23"/>
      <c r="B27" s="35"/>
      <c r="C27" s="35"/>
      <c r="D27" s="35"/>
      <c r="E27" s="45" t="s">
        <v>44</v>
      </c>
      <c r="F27" s="46"/>
      <c r="G27" s="25">
        <f>SUM(G20:G26)</f>
        <v>12232</v>
      </c>
      <c r="H27" s="25">
        <f>SUM(H20:H26)</f>
        <v>12843.6</v>
      </c>
      <c r="I27" s="48"/>
      <c r="J27" s="49"/>
      <c r="K27" s="49"/>
      <c r="L27" s="20">
        <v>14000</v>
      </c>
    </row>
    <row r="29" spans="1:12" s="39" customFormat="1" ht="17.399999999999999" x14ac:dyDescent="0.25">
      <c r="A29" s="43" t="s">
        <v>66</v>
      </c>
      <c r="B29" s="43"/>
      <c r="C29" s="43"/>
      <c r="D29" s="43"/>
      <c r="E29" s="43"/>
      <c r="I29" s="40"/>
      <c r="J29" s="38"/>
      <c r="K29" s="38"/>
      <c r="L29" s="38"/>
    </row>
    <row r="32" spans="1:12" s="39" customFormat="1" ht="17.399999999999999" x14ac:dyDescent="0.25">
      <c r="B32" s="44" t="s">
        <v>67</v>
      </c>
      <c r="C32" s="44"/>
      <c r="D32" s="44"/>
      <c r="E32" s="44"/>
      <c r="F32" s="44"/>
      <c r="I32" s="40" t="s">
        <v>68</v>
      </c>
      <c r="J32" s="38"/>
      <c r="K32" s="38"/>
      <c r="L32" s="38"/>
    </row>
    <row r="33" spans="2:12" s="39" customFormat="1" ht="17.399999999999999" x14ac:dyDescent="0.25">
      <c r="B33" s="42"/>
      <c r="D33" s="41"/>
      <c r="I33" s="40"/>
      <c r="J33" s="38"/>
      <c r="K33" s="38"/>
      <c r="L33" s="38"/>
    </row>
    <row r="35" spans="2:12" s="39" customFormat="1" ht="17.399999999999999" x14ac:dyDescent="0.25">
      <c r="B35" s="43" t="s">
        <v>69</v>
      </c>
      <c r="C35" s="43"/>
      <c r="D35" s="43"/>
      <c r="E35" s="43"/>
      <c r="I35" s="40" t="s">
        <v>70</v>
      </c>
      <c r="J35" s="38"/>
      <c r="K35" s="38"/>
      <c r="L35" s="38"/>
    </row>
  </sheetData>
  <mergeCells count="13">
    <mergeCell ref="B3:I3"/>
    <mergeCell ref="B4:I4"/>
    <mergeCell ref="B6:I6"/>
    <mergeCell ref="B9:K9"/>
    <mergeCell ref="E18:F18"/>
    <mergeCell ref="J3:L3"/>
    <mergeCell ref="A29:E29"/>
    <mergeCell ref="B32:F32"/>
    <mergeCell ref="B35:E35"/>
    <mergeCell ref="E27:F27"/>
    <mergeCell ref="I18:K18"/>
    <mergeCell ref="I27:K27"/>
    <mergeCell ref="B19:K19"/>
  </mergeCells>
  <phoneticPr fontId="8" type="noConversion"/>
  <pageMargins left="0.25" right="0.25" top="0.75" bottom="0.75" header="0.3" footer="0.3"/>
  <pageSetup paperSize="9" scale="56" firstPageNumber="0" fitToHeight="0" pageOrder="overThenDown" orientation="landscape" verticalDpi="300" r:id="rId1"/>
  <headerFooter>
    <oddFooter>&amp;R&amp;P</oddFooter>
  </headerFooter>
  <colBreaks count="1" manualBreakCount="1">
    <brk id="1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E25670BE377154BAD1C9BBF22B81D14" ma:contentTypeVersion="18" ma:contentTypeDescription="Kurkite naują dokumentą." ma:contentTypeScope="" ma:versionID="36d318289db185920a0951300f7b1771">
  <xsd:schema xmlns:xsd="http://www.w3.org/2001/XMLSchema" xmlns:xs="http://www.w3.org/2001/XMLSchema" xmlns:p="http://schemas.microsoft.com/office/2006/metadata/properties" xmlns:ns2="bd76807b-7035-44a2-93ee-9bb18f0b649c" xmlns:ns3="07609231-acae-40b1-8992-26d1ec8f8073" targetNamespace="http://schemas.microsoft.com/office/2006/metadata/properties" ma:root="true" ma:fieldsID="060fc76a65efa5dcbde772b54732e2d0" ns2:_="" ns3:_="">
    <xsd:import namespace="bd76807b-7035-44a2-93ee-9bb18f0b649c"/>
    <xsd:import namespace="07609231-acae-40b1-8992-26d1ec8f80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6807b-7035-44a2-93ee-9bb18f0b64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fae1bb33-c6cf-485c-9b21-04c3c57c09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9231-acae-40b1-8992-26d1ec8f80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94a8e0-1c5d-4ff7-8146-5d7b5e132c8e}" ma:internalName="TaxCatchAll" ma:showField="CatchAllData" ma:web="07609231-acae-40b1-8992-26d1ec8f80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7609231-acae-40b1-8992-26d1ec8f8073" xsi:nil="true"/>
    <lcf76f155ced4ddcb4097134ff3c332f xmlns="bd76807b-7035-44a2-93ee-9bb18f0b649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B9C97AC-4914-4062-A563-C1FBA7D3F6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76807b-7035-44a2-93ee-9bb18f0b649c"/>
    <ds:schemaRef ds:uri="07609231-acae-40b1-8992-26d1ec8f80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FB18F32-203A-4FF7-ABC8-1AEC602252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F8A739-5495-42DA-9F0C-FFFC922A284C}">
  <ds:schemaRefs>
    <ds:schemaRef ds:uri="http://schemas.microsoft.com/office/2006/metadata/properties"/>
    <ds:schemaRef ds:uri="http://schemas.microsoft.com/office/infopath/2007/PartnerControls"/>
    <ds:schemaRef ds:uri="07609231-acae-40b1-8992-26d1ec8f8073"/>
    <ds:schemaRef ds:uri="bd76807b-7035-44a2-93ee-9bb18f0b649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1-53 pirkimo dalys</vt:lpstr>
      <vt:lpstr>'1-53 pirkimo dalys'!Excel_BuiltIn_Print_Area</vt:lpstr>
      <vt:lpstr>'1-53 pirkimo dalys'!Print_Area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VilmaEkon</dc:creator>
  <cp:keywords/>
  <dc:description/>
  <cp:lastModifiedBy>a.pipiriene@vmkl.lt</cp:lastModifiedBy>
  <cp:revision>9</cp:revision>
  <cp:lastPrinted>2024-12-12T13:27:26Z</cp:lastPrinted>
  <dcterms:created xsi:type="dcterms:W3CDTF">2016-09-15T08:33:18Z</dcterms:created>
  <dcterms:modified xsi:type="dcterms:W3CDTF">2025-03-10T06:38:24Z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LabbisDVSAttachmentId">
    <vt:lpwstr>8e3ccafa-f694-4d6b-beb3-b17c3f38844f</vt:lpwstr>
  </property>
  <property fmtid="{D5CDD505-2E9C-101B-9397-08002B2CF9AE}" pid="9" name="ContentTypeId">
    <vt:lpwstr>0x0101008E25670BE377154BAD1C9BBF22B81D14</vt:lpwstr>
  </property>
  <property fmtid="{D5CDD505-2E9C-101B-9397-08002B2CF9AE}" pid="10" name="MediaServiceImageTags">
    <vt:lpwstr/>
  </property>
</Properties>
</file>