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NVSPL58\Desktop\ST-35\"/>
    </mc:Choice>
  </mc:AlternateContent>
  <xr:revisionPtr revIDLastSave="0" documentId="13_ncr:1_{4A2AB328-1EFB-437B-A5CF-D455BF649BF9}" xr6:coauthVersionLast="47" xr6:coauthVersionMax="47" xr10:uidLastSave="{00000000-0000-0000-0000-000000000000}"/>
  <bookViews>
    <workbookView xWindow="-120" yWindow="-120" windowWidth="29040" windowHeight="15720" tabRatio="500" xr2:uid="{00000000-000D-0000-FFFF-FFFF00000000}"/>
  </bookViews>
  <sheets>
    <sheet name="2024" sheetId="1" r:id="rId1"/>
  </sheets>
  <definedNames>
    <definedName name="_xlnm._FilterDatabase" localSheetId="0" hidden="1">'2024'!$A$5:$O$5</definedName>
    <definedName name="_xlnm.Print_Area" localSheetId="0">'2024'!$A$1:$W$127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L99" i="1" l="1"/>
  <c r="O99" i="1" s="1"/>
  <c r="M99" i="1"/>
  <c r="L100" i="1"/>
  <c r="M100" i="1"/>
  <c r="O100" i="1"/>
  <c r="L101" i="1"/>
  <c r="O101" i="1" s="1"/>
  <c r="N101" i="1" s="1"/>
  <c r="Z101" i="1" s="1"/>
  <c r="M101" i="1"/>
  <c r="L102" i="1"/>
  <c r="M102" i="1"/>
  <c r="O102" i="1"/>
  <c r="N102" i="1" s="1"/>
  <c r="Z102" i="1" s="1"/>
  <c r="L103" i="1"/>
  <c r="O103" i="1" s="1"/>
  <c r="M103" i="1"/>
  <c r="L104" i="1"/>
  <c r="O104" i="1" s="1"/>
  <c r="N104" i="1" s="1"/>
  <c r="Z104" i="1" s="1"/>
  <c r="M104" i="1"/>
  <c r="L105" i="1"/>
  <c r="O105" i="1" s="1"/>
  <c r="N105" i="1" s="1"/>
  <c r="Z105" i="1" s="1"/>
  <c r="M105" i="1"/>
  <c r="L106" i="1"/>
  <c r="O106" i="1" s="1"/>
  <c r="N106" i="1" s="1"/>
  <c r="Z106" i="1" s="1"/>
  <c r="M106" i="1"/>
  <c r="L107" i="1"/>
  <c r="O107" i="1" s="1"/>
  <c r="M107" i="1"/>
  <c r="L108" i="1"/>
  <c r="M108" i="1"/>
  <c r="O108" i="1"/>
  <c r="L109" i="1"/>
  <c r="O109" i="1" s="1"/>
  <c r="N109" i="1" s="1"/>
  <c r="Z109" i="1" s="1"/>
  <c r="M109" i="1"/>
  <c r="L98" i="1"/>
  <c r="M98" i="1"/>
  <c r="O98" i="1"/>
  <c r="N98" i="1" s="1"/>
  <c r="Z98" i="1" s="1"/>
  <c r="N103" i="1" l="1"/>
  <c r="Z103" i="1" s="1"/>
  <c r="N108" i="1"/>
  <c r="Z108" i="1" s="1"/>
  <c r="N107" i="1"/>
  <c r="Z107" i="1" s="1"/>
  <c r="N100" i="1"/>
  <c r="Z100" i="1" s="1"/>
  <c r="N99" i="1"/>
  <c r="Z99" i="1" s="1"/>
  <c r="O97" i="1"/>
  <c r="N97" i="1" s="1"/>
  <c r="Z97" i="1" s="1"/>
  <c r="M97" i="1"/>
  <c r="L97" i="1"/>
  <c r="W52" i="1" l="1"/>
  <c r="I52" i="1" s="1"/>
  <c r="W51" i="1"/>
  <c r="I51" i="1" s="1"/>
  <c r="W50" i="1"/>
  <c r="I50" i="1" s="1"/>
  <c r="W49" i="1"/>
  <c r="I49" i="1" s="1"/>
  <c r="W48" i="1"/>
  <c r="I48" i="1" s="1"/>
  <c r="W47" i="1"/>
  <c r="I47" i="1" s="1"/>
  <c r="W46" i="1"/>
  <c r="I46" i="1" s="1"/>
  <c r="W45" i="1"/>
  <c r="I45" i="1" s="1"/>
  <c r="W44" i="1"/>
  <c r="I44" i="1" s="1"/>
  <c r="W43" i="1"/>
  <c r="I43" i="1" s="1"/>
  <c r="W42" i="1"/>
  <c r="I42" i="1" s="1"/>
  <c r="W40" i="1"/>
  <c r="I40" i="1" s="1"/>
  <c r="W39" i="1"/>
  <c r="I39" i="1" s="1"/>
  <c r="W38" i="1"/>
  <c r="I38" i="1" s="1"/>
  <c r="W37" i="1"/>
  <c r="I37" i="1" s="1"/>
  <c r="W36" i="1"/>
  <c r="I36" i="1" s="1"/>
  <c r="W35" i="1"/>
  <c r="I35" i="1" s="1"/>
  <c r="W34" i="1"/>
  <c r="I34" i="1" s="1"/>
  <c r="W32" i="1"/>
  <c r="W31" i="1"/>
  <c r="I31" i="1" s="1"/>
  <c r="W29" i="1"/>
  <c r="I29" i="1" s="1"/>
  <c r="W28" i="1"/>
  <c r="I28" i="1" s="1"/>
  <c r="W27" i="1"/>
  <c r="I27" i="1" s="1"/>
  <c r="W26" i="1"/>
  <c r="I26" i="1" s="1"/>
  <c r="W25" i="1"/>
  <c r="I25" i="1" s="1"/>
  <c r="W23" i="1"/>
  <c r="I23" i="1" s="1"/>
  <c r="W22" i="1"/>
  <c r="I22" i="1" s="1"/>
  <c r="W20" i="1"/>
  <c r="I20" i="1" s="1"/>
  <c r="W19" i="1"/>
  <c r="I19" i="1" s="1"/>
  <c r="W18" i="1"/>
  <c r="I18" i="1" s="1"/>
  <c r="W16" i="1"/>
  <c r="I16" i="1" s="1"/>
  <c r="W15" i="1"/>
  <c r="I15" i="1" s="1"/>
  <c r="W14" i="1"/>
  <c r="W13" i="1"/>
  <c r="I13" i="1" s="1"/>
  <c r="W12" i="1"/>
  <c r="I12" i="1" s="1"/>
  <c r="W11" i="1"/>
  <c r="I11" i="1" s="1"/>
  <c r="W9" i="1"/>
  <c r="I9" i="1" s="1"/>
  <c r="W8" i="1"/>
  <c r="I8" i="1" s="1"/>
  <c r="W7" i="1"/>
  <c r="I7" i="1" s="1"/>
  <c r="I32" i="1" l="1"/>
</calcChain>
</file>

<file path=xl/sharedStrings.xml><?xml version="1.0" encoding="utf-8"?>
<sst xmlns="http://schemas.openxmlformats.org/spreadsheetml/2006/main" count="740" uniqueCount="378">
  <si>
    <t>Pirkimo objekto dalies Nr.</t>
  </si>
  <si>
    <t>Pirkimo objekto pavadinimas</t>
  </si>
  <si>
    <t>Pagrindinis pirkimo objekto kodas pagal bendrąjį viešojo pirkimo žodyną (BVPŽ)</t>
  </si>
  <si>
    <t>Specifikacija</t>
  </si>
  <si>
    <t xml:space="preserve">Vieneto kaina Eur su PVM </t>
  </si>
  <si>
    <t>Vilnius Bakteriologinių tyrimų poskyris</t>
  </si>
  <si>
    <t>Vilnius Virusologinių tyrimų poskyris</t>
  </si>
  <si>
    <t>Vilnius Molekulinių biologinių tyrimų poskyris</t>
  </si>
  <si>
    <t>Vilnius serologinių tyrimų poskyris</t>
  </si>
  <si>
    <t>Vilniaus Retų ir pavojingų poskyris</t>
  </si>
  <si>
    <t>Kaunas KTS</t>
  </si>
  <si>
    <t>Viso 2024 metams</t>
  </si>
  <si>
    <t>Maišai medicininėms atliekoms 450x1000  mm</t>
  </si>
  <si>
    <t>19640000-4</t>
  </si>
  <si>
    <t xml:space="preserve">Polipropileniniai maišai, skirti biolginių aliekų surinkimui. Pagaminti iš didelio molekulinio tankio PP, su biopavojaus ženklu, atlaiko 300oC temperatūrĄ. Maišų dydis ne didesnis 45x100cm±2cm. Pakuotėje ne mažiau 100 vnt. </t>
  </si>
  <si>
    <t>vnt.</t>
  </si>
  <si>
    <t>SR RP</t>
  </si>
  <si>
    <t>Triušio antiserumai prieš botulotoksiną</t>
  </si>
  <si>
    <t>33141625-7</t>
  </si>
  <si>
    <t>Trijų triušio antiserumai prieš Clostridium botulinum toksino A, B arba E tipą (tipas tikslinamas užsakymo metu). Pakuotė ne mažiau 1 ml. Skirti Clostridium botulinum toksinų aktyvumo blokavimui atliekant tyrimus su pelėmis. Su paciento serumu skiedimas 1:100.</t>
  </si>
  <si>
    <t>pak.</t>
  </si>
  <si>
    <t>RP</t>
  </si>
  <si>
    <t>Western blotas echinokokozei IgG</t>
  </si>
  <si>
    <t>rinkinys</t>
  </si>
  <si>
    <t>SR</t>
  </si>
  <si>
    <t>Reagentai echinokokozės specifinių antikūnų diagnostikai</t>
  </si>
  <si>
    <t>Visi reagentai vieno gamintojo</t>
  </si>
  <si>
    <t>Ech. granulosus IgG</t>
  </si>
  <si>
    <t xml:space="preserve">Reagentai Ech. granulosus IgG nustatymui IFA metodu 96 šulinėlių mikroplokštelių formatu kraujo serume. Tyrimo inkubavimas 37  C temperaturoje, į rinkinius turi įeiti teigiama, neigiama ir ribinė kontrolės. CE ir IVD ženklinimas </t>
  </si>
  <si>
    <t>Ech. multilocularis  IgG Em-2, Em-18</t>
  </si>
  <si>
    <t xml:space="preserve">Reagentai Ech. multilocularis IgG nustatymui IFA metodu 96 šulinėlių mikroplokštelių formatu kraujo serume. Tyrimo inkubacimas 37  C temperaturoje, į rinkinius turi įeiti privalomnai Em-18 ir Em-2 antigenai. CE ir IVD ženklinimas </t>
  </si>
  <si>
    <t xml:space="preserve">rinkinys </t>
  </si>
  <si>
    <t>Ech. multilocularis  IgG Em-18</t>
  </si>
  <si>
    <t xml:space="preserve">Reagentai Ech. Multilocularis Em-18  IgG antikūnų nustatymui nustatymui IFA metodu 96 šulinėlių mikroplokštelių formatu kraujo serume. Tyrimo inkubacimas 37  C temperaturoje. CE ir IVD ženklinimas </t>
  </si>
  <si>
    <t>Cisticerkozė IgG WB</t>
  </si>
  <si>
    <t xml:space="preserve">Diferencinė cisticerkų diagnostika. Su 6-8, 12, 23-26, 39, 45-55.MV - kDa baltymais. Pakuotėje ne mažiau 16 imunobloto juostelių.  CE ir IVD sertifikatai </t>
  </si>
  <si>
    <t>testas</t>
  </si>
  <si>
    <t>Reagentų rinkinys Vidalio reakcijai</t>
  </si>
  <si>
    <t xml:space="preserve">Testo rinkinyje turi būti: ne mažiau nei 6 dažytos bakterijų suspensijos, Salmonella thyphi H, Salmonella Thyphi O, Salmonella paratyphi AH, Salmonella paratyphi BH, Brucella abortus(*),Proteus OX 19, Teigiama,  neigiama  kontrolė rinkinyje arba pateikti atskirai ir jų kaina turi būti įskaičiuota į tyrimo kainą. ir plokštelė  su 6  reakcijos vietomis.  Brucella abortus antigeno tirpalas gali būti naudojamas antikūnų prieš Brucella melitensis ir Brucella suis tyrimams. CE ir IVD ženklinimas. </t>
  </si>
  <si>
    <t>Reagentai Yersinia pseudotuberculosis antikūnų nustatymui</t>
  </si>
  <si>
    <t>IFR rinkiniai ir reagentai bartoneliozei diagnozuoti</t>
  </si>
  <si>
    <t>Bartonella henselae IgM</t>
  </si>
  <si>
    <t xml:space="preserve">Imunofluorescentinis tyrimas. Inkubacijos laikas 30+30 min. kambario temperatūroje. Teigiama, neigiama kontrolės, konjugatas paruoštas naudojimui.  Perkami rinkiniai pagal poreikį atskirai IgG ir IgM nustatymui. Rinkiniai  IgM ir IgG antikūnams to paties gamintojo. CE ir IVD ženklinimas </t>
  </si>
  <si>
    <t>1 pak./10 stikl. po 5 r-jos laukus</t>
  </si>
  <si>
    <t>Bartonella henselae IgG</t>
  </si>
  <si>
    <t>Reumatoidinio faktoriaus absorbentas</t>
  </si>
  <si>
    <t xml:space="preserve">reumatoidinio faktoriaus absorbentas, reikalingas tyrimams atlikti, suderintas su siūlomais rinkiniais imunofluorescencijai </t>
  </si>
  <si>
    <t>1 pak.5 vnt./4,5ml</t>
  </si>
  <si>
    <t>Legioneliozės diagnostikos rinkiniai</t>
  </si>
  <si>
    <t>Legionella pneumophila IgG</t>
  </si>
  <si>
    <t xml:space="preserve">Reagentai L. pneumophila IgG  antikūnų nustatymui IFA metodu. Plokštelės laužomos po 1 šulinėlį. Mėginio tūris 100 mkl. Inkubacija 30+30+15 min. Į rinkinius turi įeiti visi reikalingi tirpalai, kontrolės ir kiti priedai, reikalingi tyrimui atlikti. trys standartai 2/20/200, 2 kontrolės: teigiama ir neigiama. Rezultatai išreiškiami vienetais. IgG ir IgM  rinkiniai vieno gamintojo. CE ir IVD ženklinimas </t>
  </si>
  <si>
    <t>Legionella pneumophila IgM</t>
  </si>
  <si>
    <t xml:space="preserve">Reagentai L. pneumophila IgM antikūnų nustatymui IFA metodu. Plokštelės laužomos po 1 šulinėlį. Mėginio tūris 100 mkl. Inkubacija 30+30+15 min. Į rinkinius turi įeiti visi reikalingi tirpalai, kontrolės ir kiti priedai, reikalingi tyrimui atlikti, taip pat ir RF absorbentas. trys kontrolės: teigiama, neigiama ir ribinė.  Visi  IgG ir IgM rinkiniai vieno gamintojo. CE ir IVD ženklinimas </t>
  </si>
  <si>
    <t>Kokliušo, difterijos, stabligės diagnostikos rinkiniai</t>
  </si>
  <si>
    <t>Bordetella pertussis  IgG</t>
  </si>
  <si>
    <t xml:space="preserve">Bordetella pertussis ELISA rinkinys IgG antikūnų nustatymui nustatymui prieš Bordetella pertussis toksiną žmogaus serume ar plazmoje.  Šulinėliai padengti B.pertussis toksinu, laužomi po vieną šulinėlį. Rinkiniuose IgG  nustatymui  kalibracinei kreivei turi būti naudojami keturi kalibratoriai 5, 25, 100, 200 U/ml,  patvirtinti FDA. Vidinei testų kontrolei naudojami teigiamas ir neigiamas žmogaus serumas.  Perkami rinkiniai pagal poreikį atskirai IgG, IgM  ir IgA nustatymui. Visi rinkiniai vieno gamintojo.  Į rinkinius turi įeiti visi reikalingi tirpalai, kontrolės ir kiti priedai, reikalingi tyrimui atlikti.Reagentai turi būti pažymėti CE ženklu ir turėti IVD sertifikatą. </t>
  </si>
  <si>
    <t>Bordetella pertussis IgA</t>
  </si>
  <si>
    <t xml:space="preserve">Bordetella pertussis ELISA rinkiniai  IgA antikūnų nustatymui nustatymui prieš Bordetella pertussis toksiną žmogaus serume ar plazmoje.  Šulinėliai padengti B.pertussis toksinu, laužomi po vieną šulinėlį. Rinkiniuose IgA  nustatymui  kalibracinei kreivei turi būti naudojami  keturi kalibratoriai 2,  10, 25, 50 U/ml patvirtinti FDA. Vidinei testų kontrolei naudojami teigiamas ir neigiamas žmogaus serumas.  Perkami rinkiniai pagal poreikį atskirai IgG, IgM  ir IgA nustatymui. Visi rinkiniai vieno gamintojo.  Į rinkinius turi įeiti visi reikalingi tirpalai, kontrolės ir kiti priedai, reikalingi tyrimui atlikti.Reagentai turi būti pažymėti CE ženklu ir turėti IVD sertifikatą. </t>
  </si>
  <si>
    <t>Difterija IgG</t>
  </si>
  <si>
    <t xml:space="preserve">Anti Difterijos  ELISA rinkinys IgG antikūnų nustatymui prieš difterijos  toksiną žmogaus serume ar plazmoje.  Šulinėliai padengti difterijos  toksinu, laužomi po vieną šulinėlį. Rinkiniuose IgG  nustatymui  kalibracinei kreivei turi būti naudojami keturi kalibratoriai 2,0; 1,0; 0,1; 0,01 TV/ml.  Vidinei testų kontrolei naudojami teigiamas ir neigiamas žmogaus serumas.  Į rinkinius turi įeiti visi reikalingi tirpalai, kontrolės ir kiti priedai, reikalingi tyrimui atlikti. Reagentai turi būti pažymėti CE ženklu ir turėti IVD sertifikatą. </t>
  </si>
  <si>
    <t>Stabligė IgG</t>
  </si>
  <si>
    <t xml:space="preserve">Anti Stabligės ELISA rinkinys IgG antikūnų nustatymui prieš stabligės  toksiną žmogaus serume ar plazmoje.  Šulinėliai padengti stabligės toksinu, laužomi po vieną šulinėlį. Rinkiniuose IgG  nustatymui  kalibracinei kreivei turi būti naudojami keturi kalibratoriai 5,0; 2,0; 1,0; 0,1 TV/ml.  Vidinei testų kontrolei naudojami teigiamas ir neigiamas žmogaus serumas.  Į rinkinius turi įeiti visi reikalingi tirpalai, kontrolės ir kiti priedai, reikalingi tyrimui atlikti. Reagentai turi būti pažymėti CE ženklu ir turėti IVD sertifikatą. </t>
  </si>
  <si>
    <t>Reagentai specifinių IgE antikūnų prieš  mišrius alergenus nustatymui (ne mažiau  36 alergenų mišinys)</t>
  </si>
  <si>
    <t xml:space="preserve">Maisto ir įkvepiamų alergenų nustatymui vienu tyrimu, ne mažiau 36 alergenų). Turi aptikti specifinius IgE ne mažiau nei prieš šiuos alergenus: medžių žiedadulkes (įvairias), žolių žiedadulkes (įvairias), namų dulkių erkes (įvairias), gyvūnų (įvairių) epitelį, paukččių plunksnas,  žuvys, soja, miltai (įvairūs), kiauliena, jautiena, vištiena, riešutai (įvairūs), citrusiniai vaisiai, kiaušinis, pienas. CE ir IVD ženklinimas    </t>
  </si>
  <si>
    <t>1 rink./16 tyrimų</t>
  </si>
  <si>
    <t>Anaplasma fagocitofilum (Erlichia) antikūnų nustatymas</t>
  </si>
  <si>
    <t>Anaplasma fagocitofilum (Erlichia) IgM</t>
  </si>
  <si>
    <t>Imunofluorescentinis tyrimas IgM antikūnų nustatymui. Inkubacijos laikas 30+30 min. kambario temperatūroje. Teigiama, neigiama kontrolės, konjugatas paruoštas naudojimui.  Rinkiniai  IgM ir IgG antikūnams to paties gamintojo. CE ir IVD ženklinimas 1 pak./10 stikl. po 5 r-jos laukus</t>
  </si>
  <si>
    <t>Anaplasma fagocitofilum (Erlichia) IgG</t>
  </si>
  <si>
    <t>Imunofluorescentinis tyrimas IgG antikūnų nustatymui. Inkubacijos laikas 30+30 min. kambario temperatūroje. Teigiama, neigiama kontrolės, konjugatas paruoštas naudojimui.   Rinkiniai  IgM ir IgG antikūnams to paties gamintojo. CE ir IVD ženklinimas 1 pak./10 stikl. po 5 r-jos laukus</t>
  </si>
  <si>
    <t>Babesia spp. antikūnų nustatymas</t>
  </si>
  <si>
    <t>Babesia spp. IgM</t>
  </si>
  <si>
    <t>Imunofluorescentinis tyrimas IgM antikūnų nustatymui. Inkubacijos laikas 30+30 min. kambario temperatūroje. Teigiama, neigiama kontrolės, konjugatas paruoštas naudojimui. Rinkiniai  IgM ir IgG antikūnams to paties gamintojo. CE ir IVD ženklinimas 1 pak./10 stikl. po 5 r-jos laukus</t>
  </si>
  <si>
    <t>Babesia spp. IgG</t>
  </si>
  <si>
    <t>Imunofluorescentinis tyrimas IgG antikūnų nustatymui. Inkubacijos laikas 30+30 min. kambario temperatūroje. Teigiama, neigiama kontrolės, konjugatas paruoštas naudojimui. Rinkiniai  IgM ir IgG antikūnams to paties gamintojo. CE ir IVD ženklinimas 1 pak./10 stikl. po 5 r-jos laukus</t>
  </si>
  <si>
    <t>Malarijos spp. antikūnų nustaymas Rapid Testu</t>
  </si>
  <si>
    <t xml:space="preserve">Reagentai malarijos spp. antikūnų nustatymui greitu imunochromatografijos metodu. CE ir IVD ženklinimas </t>
  </si>
  <si>
    <t xml:space="preserve">Legionella tirpaus antigeno aptikimui šlapime rinkinys  </t>
  </si>
  <si>
    <t>Reagentai Legionella antigeno nustatymui šlapime IFA metodu 96 šulinėlių plokštelių formatu. Reagentai paruošti naudoti, CE ir IVD ženklinimas</t>
  </si>
  <si>
    <t>Dauginės PGR rinkinys tiesioginiam, kokybiniam diarejinių E.coli EHEC, EIEC, EPEC ir ETEC, EAEC aptikimui ir diferenciacijai</t>
  </si>
  <si>
    <t>Dauginės tikralaikės PGR rinkinys,skirtas kokybiniam EHEC, EIEC, EPEC, ETEC, EAEC/Shigella spp. virulentiškumo faktorių  nustatymui ir diferencijavimui.  Galimybė nustatyti Stx1/stx2, ipaH, eae, aat, eltA, aggR, aaiC, estA genus,  vidinės kontrolės rinkinyje, PGR produktai detektuojami agarozės gelyje. Klinikinė medžiaga: išmatos ir kultūra. Rinkinis validuotas Mastercycler Gradient, labcycler sensoquest ar kt   CFX96 tikralaikės PGR įrangai. Rinkinį sudaro reakcijos miksas, Taq polimerazė, teigiama bei vidinė kontrolės ir vanduo. Turi CE ženklinimą.</t>
  </si>
  <si>
    <t>reakcija</t>
  </si>
  <si>
    <t>MB</t>
  </si>
  <si>
    <t>Mėgintuvėliai 5 ml tūrio,  12 x 75 mm dydžio</t>
  </si>
  <si>
    <t>33192500-7</t>
  </si>
  <si>
    <t>Skaidrūs, 5 ml, 12 x 75 mm, falcon tipo, U formos dugnu mėgintuvėliai. Tinkantys mėgintuvėliai perpilti pirminius klinikinius mėginius   (tokius kaip kraujas, ar plazma), mėginių skiedimui,bei tyrimų atlikimui analizatoriuose</t>
  </si>
  <si>
    <t xml:space="preserve">Baltos PGR ploštelės skaidriais šulinėliais </t>
  </si>
  <si>
    <t>33196000-0</t>
  </si>
  <si>
    <t xml:space="preserve">Žemo profilio (šulinėlių gylis ne viršija 14,81 mm), sijonuotos, baltos PGR plokštelės su skaidriais polipropileniais šulinėliais iš itin plono plastiko, užtikrinančio tikralaikės PGR rezultatų atsikartojimą ir apsaugančio nuo DNR prikibimo prie paviršiaus. Pilnai sijonuotos. Suderinamos su termocikleriais CFX96, 1000-series, DNA Engine Opticon, Chromo4, PTC-100, DNA Engine, Matercycler. Šulinėliai sužymėti juodos spalvos raidėmis ir skaičiais palengvintai identifikacijai, pritaikytos robotinėm sistemom. Maksimalus šulinėlių tūris - 200 mkl.  </t>
  </si>
  <si>
    <t>Žemo profilio neskaidrių 0,2 mL PGR mėgintuvėlių juotelės su joms skirtomis optinių dangteliu juostelėmis</t>
  </si>
  <si>
    <t>Žemo profilio neskaidrių 0,2 mL PGR mėgintuvėlių juotelės</t>
  </si>
  <si>
    <t>8-ių plonasienių polipropileninių PGR mėgintuvėlių  juostelės, žemo profilio , baltos, neskaidrios, skirtos 5-125 mkl turio PGR reakcijom (maksimalus turis ne viršija 200 mkl). Aukštis ne viršija 15,48 mm, kondensato kaupimosi mažinimui. Be DN-azių, RN-azių ir žmogaus DNR. Pasiūlymas teikiamas visai pozicijai.</t>
  </si>
  <si>
    <t>Pak.</t>
  </si>
  <si>
    <t>Optinių dangtelių juostelės</t>
  </si>
  <si>
    <t>8-ių optiškai skaidrių dangtelių, skirtu PGR mėgintuvėliams,  be DN-azių, RN-azių ir žmogaus DNR. Plokšti. Vidutinis šviesos pralaidumo koeficientas, palyginus su gaubtais dagnteliais, didesnis ne mažiau, kaip 1,7 karto. Labai galudžiai priglundantis prie uždaromų mėgintuvėlių sienelių. Tinka šaltam saugojimui.  Be DN-azių, RN-azių ir žmogaus DNR. Pakuotėje ne daugiau, nei 120 vnt. Turi būti tiekiami kartu ir suderinami su 8-ių plonasienių polipropileninių PGR mėgintuvėlių  juostelėmis.  Pasiūlymas teikiamas visai pozicijai.</t>
  </si>
  <si>
    <t xml:space="preserve">Sausi bandinių paėmėjai, skirti bandiniams iš gimdos kaklelio LPI sukelėjų DNR nustatymui. </t>
  </si>
  <si>
    <t xml:space="preserve">Bandinių paėmėjai be terpės (tamponas+mėgintuvėlis), skirti bandinių iš gimdos kaklelio, tiriamų dėl  LPI sukelėjų DNR  paėmimui, transportavimui ir saugojimui (bandiniai turi būti stabilūs kambario temperatūroje ne mažiau 6 parų). </t>
  </si>
  <si>
    <t>Sausi bandinių paėmėjai, skirti bandiniams iš uretrosLPI sukelėjų DNR nustatymui</t>
  </si>
  <si>
    <t>Bandinių paėmėjai be terpės ((tamponas+mėgintuvėlis), skirti bandinių iš vyrų uretros, tiriamų dėl  LPI sukelėjų DNR DNR  paėmimui, transportavimui ir saugojimui (bandiniai turi būti stabilūs kambario temperatūroje ne mažiau 6 parų). Paėmėjai turi būti pritaikyti vyrų uretrai.</t>
  </si>
  <si>
    <t>Lipdukai 0,5 ml mikrocentrifūginiams mėgintuvėliams</t>
  </si>
  <si>
    <t>Atsparūs nuo 121°C iki −40°C temperatūrai. Tinkami 0,5 ml mikrocentrifūginiams mėgintuvėliams. 24 × 12,5 mm. Ant juostos, ne mažiau 1000 vnt.</t>
  </si>
  <si>
    <t>lipdukas</t>
  </si>
  <si>
    <t>Kriožymekliai užrašams ant mėgintuvėlių</t>
  </si>
  <si>
    <t>Linijos storis ne didesnis nei 0,3mm. Užrašai atsparūs vandeniui ir etilo alkoholiui bei atlaiko minus 80 laipsnių temperatūrą.</t>
  </si>
  <si>
    <t>VR MB SR RP</t>
  </si>
  <si>
    <t>Krepuotas popierius sterilizacijai</t>
  </si>
  <si>
    <t>33198200-6</t>
  </si>
  <si>
    <t>Krepinis popierius vandens garo sterilizatoriui. CE ženklinta pakuotė. Pakuotė 250-500 vnt</t>
  </si>
  <si>
    <t>K</t>
  </si>
  <si>
    <t>4 klasės autoklavo indikatorius</t>
  </si>
  <si>
    <t>33696300-8</t>
  </si>
  <si>
    <t>4 klasės indikatorius vandens garo sterilizatoriui. Cheminis indikatorius leidžiantis įvertinti ar gerai garai patenka į sterilizuojamų /nukenksminamų paketų vidų. Juostelė viduryje perforuota, ją lengvai galima padalinti į dvi dalis. Turi atitikti LST EN ISO 11140-1 reikalavimus.</t>
  </si>
  <si>
    <t>VR  RP</t>
  </si>
  <si>
    <t>6 klasės autoklavo indikatorius</t>
  </si>
  <si>
    <t xml:space="preserve">6 klasės indikatorius vandens garo sterilizatoriui. Integruojantis (sudėtinis) cheminis indikatorius, skirtas reaguoti į visus kritinius parametrus, turi atitikti LST EN ISO 11140-1 reikalavimus. Kritinių parametrų nustatyti dydžiai turi atitikti arba viršyti biologiniams indikatoriams keliamus reikalavimus, nurodytus LST EN ISO 11138. </t>
  </si>
  <si>
    <t>Greito vertinimo biologiniai indikatoriai vandens garo sterilizatoriams</t>
  </si>
  <si>
    <t>Greitas rezultatų vertinimas ≤3 val. Su Geobacillus stearothermophilus sporomis. Atitinka  ISO 11138-1:2017 ir ISO 11138-3:2017 reikalavimus. Pakuotėje ≤50 vnt. Tinkami naudoti su Attest įranga.</t>
  </si>
  <si>
    <t>vr rp</t>
  </si>
  <si>
    <t>Eliucinis buferis PGR prodūktams</t>
  </si>
  <si>
    <t>33696500-0</t>
  </si>
  <si>
    <t>Eliucinis buferis (EB) skirtas DNR eliucijai atliekant darbines procedūras su DNR skyrimo ir PGR prodūktų valymo rinkinais. Be EDTA. Cheminė sudėtis - 10 mM Tris-Cl, pH 8.5. Vienoje pakuotėje yra 250 mL tirpalo.</t>
  </si>
  <si>
    <t>Beždžionių raupų DNR nustatymas tikralaikės PGR metodu</t>
  </si>
  <si>
    <t xml:space="preserve">PGR reagentai skirti beždžionių raupų (Monkeypox Virus) nustatymui tikralaikės PGR metodu iš odos pažeidimų ir kraujo ėminių. Reagentai turi būti būti suderinami su termocikleriais CFX96 ir Rotorgene 6000/Q. Reagentai turi būti pritaikyti klinikiniams tyrimams, turėti CE ir IVD ženklinimus. </t>
  </si>
  <si>
    <t>tyrimas</t>
  </si>
  <si>
    <t>Rinkinys kai kurių ŪVKTI sukėlėjų ir SARS-CoV-2   tikralaikės PGR metodu vienu metu</t>
  </si>
  <si>
    <t>Rinkinys skirtas tikralaikei dauginei ŪVKTI sukelėjų (gripo A ir B, RSV, paragripo viruso, adenoviruso, žmogaus rinoviruso, metapneumoviruso, SARS-CoV-2 (nustatant ne mažiau dviejų taikinių - S/N genus bei RdRp geną) ) bei vidinės kontrolės nustatymui PGR metodu vienos reakcijos metu viename mėgintuvėlyje. Rinkinys skirtas ne daugiau nei 100 reakcijų įskaitant kontroles.Validuotas CFX96 tikralaikės PGR įrangai. Turi CE ir IVD ženklinimą.</t>
  </si>
  <si>
    <t>Rinkinys kokliušo ir parakokliušo sukelėjų (B. pertussusis, B. parapertusis ir b. holmesii)  nustatymui tikralaikės PGR metodu vienu metu</t>
  </si>
  <si>
    <t xml:space="preserve">Tikro laiko PGR rinkinys, nustatantis ir diferencijuojantis Bordetella pertussis (taikinys IS481), Bordetella parapertussis (taikinys IS1001) ir Bordetella holmesii (taikinys hIS1001). Detekcija ir diferenciacija turi būti vykdoma tame pačiame mėgintuvėlyje/šulinėlyje. Taikinių, iskaitant vidinę kontrolę, nustatymui naudojami ne mažiau, kaip 4 fluoroforai detektuojami ne mažiau, kaip 4-iuose optiniuose kanaluose. Į rinkinio sudėtį turi įeiti visi PGR reakcijai atlikti reikalingi reagentai, įskaitant teigiamą, neigiamą bei vidinę kontroles. Tegiama kontrolė turi apimti visus trys detktuojamus taikinius (IS481, IS1001, hIS1001). Rinkinys tinkamas darbui su RotorGene Q/6000, CFX-96 ir QuantStudio 5 instrumentais . Rinkinyje ne mažiau kaip 96 reakcijos. </t>
  </si>
  <si>
    <t>Didelio jautrumo ląstelių kultūras kontaminuojančių mikoplazmų nustatymo rinkinys</t>
  </si>
  <si>
    <t xml:space="preserve">Rinkinys  turi būti skirtas nustatyti ne mažiau kaip 200 mikoplazmų  rūšių, įskaitant rūšis kurios įtrauktos į JAV ir Europos  farmakopėjas. Rinkinio sudėtyje yra diskriminwcinė teigiama kontrolė leidžianti atskirti tikrai teigiamus rezultatus, nuo potecialaus  kryžminio kontaminavimo kitomis giminigomis mikroorganizmų rūšimis. Nereikalauja gyvų mikoplazmų validacijai. Rinkinys turi būti tinkamas ir validuotas su  įstaigos turimu  QuantStudio 5 realaus laiko PGR  aparatu. Rinkinį turi  sudaryti  visi reikalingi  komponentai mėginio  paruošimui ir  detekcijai  realaus laiko  PGR  metodu TaqMan arba analogiškų zondų  pagalba. Rinkinio  turi užtekti  ne mažiau kaip 100 reakcijų. Rinkinio jautrumas ne prastesnis kaip 10 genomo  kopijų 1 ml  mėginio  (angl. 10 CFU/ml).  Mėginio paruošimo ir detekcijos trukmė ne ilgiau kaip 5 val. </t>
  </si>
  <si>
    <t>Rinkinys epideminio parotito viruso nustatymui</t>
  </si>
  <si>
    <t>Rinkinys skirtas epideminio parotito viruso nustatymui tikralaikei PGR metodu. bei vidinės kontrolės nustatymui PGR metodu vienos reakcijos metu viename mėgintuvėlyje. Rinkinio sudėtyje turi būti teigiama, neigiama  bei vidinė kontrolė. Rinkinys skirtas ne daugiau nei 100 reakcijų įskaitant kontroles.Rinkinys tinkamas darbui su RotorGene Q/6000 ir CFX-96 instrumentais. Turi CE ir IVD ženklinimą.</t>
  </si>
  <si>
    <t>Rinkinys retų ir pavojingų infekcijų sukelėjų nustatymui tikralaikės PGR metodu</t>
  </si>
  <si>
    <t>Rinkinys retų ir pavojingų infekcijų sukelėjų nustatymui tikralaikės PGR metodu: pasirinktinai įskaitant Vibrio Cholerae O1/O139,  Vibrio Parahaemolyticus,  leišmanijozės sukelėjas, paukščių gripo viruso hemagliutininus H5/H7/H9 koduojantys genai bei neurominidazes  N1/N2/N6/N9 koduojantys genai, Marburg virusas, leptospirozės sukelėjai, hantavirusai,  geltonosios karštinės virusas, bet neapsiribojant išvardintais sukelėjais su galimybę nustatyti ir kitas žmonėms pavojingas infekcijas. Suderinamas su CFX96, RotorGene Q ir Quanstudio 5 tikralaikės PGR įranga. Rinkinyje ne daugiau, nei 50 reakc.</t>
  </si>
  <si>
    <t>SPS diskai</t>
  </si>
  <si>
    <t>SPS impregnuoti diskai identifikacijai.Galiojimo laikas ne trumpesnis kaip 6 mėn.</t>
  </si>
  <si>
    <t xml:space="preserve">Nitrocefino diskai </t>
  </si>
  <si>
    <t>Impergnuoti diskai, naudojami beta-laktamazių gamybos nustatymui. Pakuotėje - ne daugiau 100 testų. Galiojimo laikas ne trumpesnis kaip 6 mėn.</t>
  </si>
  <si>
    <t>Kovačo reagentas indolui nustatyti</t>
  </si>
  <si>
    <t>Reagentas tinkamas nustatyti indolo gamybai iš triptofano. Sudėtis: 4dinetilaminobezaldehido 50,0 g/l; izoamilo alkoholio 710,0 g/l; acto rūgšties hidrochlorido 240,0 g/l. Pakuotė - 100-200 ml.</t>
  </si>
  <si>
    <t>ml</t>
  </si>
  <si>
    <t>Imersinis aliejus</t>
  </si>
  <si>
    <t>Mikroskopavimui, ypač grynas, nelipnus, chemiškai švarus. Turi tikti ir fluorescenciniams tyrimams mikroskopu. Tinkamas Nikon objektyvams. Pakuotė - ne didesnė kaip 500 ml.</t>
  </si>
  <si>
    <t>Mieliagrybių jautrumo priešgrybiniams vaistiniams preparatams</t>
  </si>
  <si>
    <t>Flukonazolas</t>
  </si>
  <si>
    <t>Flukonazaolo tabletė 25 µg</t>
  </si>
  <si>
    <t>Itrakonazolas</t>
  </si>
  <si>
    <t>Itrakonazolo tabletė, 10 µg</t>
  </si>
  <si>
    <t>Ekonazolas</t>
  </si>
  <si>
    <t>Ekonazalo tabletė 10 µg</t>
  </si>
  <si>
    <t>Klotrimazolas</t>
  </si>
  <si>
    <t>Klotrimazolo tabletė, 10 µg</t>
  </si>
  <si>
    <t>Nistatitinas</t>
  </si>
  <si>
    <t>Nistatino tabletė, 50 µg</t>
  </si>
  <si>
    <t>Ketokonazolas</t>
  </si>
  <si>
    <t>Ketokonazolo tabletė 15 µg</t>
  </si>
  <si>
    <t>Terbinafinas</t>
  </si>
  <si>
    <t>Terbinafino tabletė, 30 µg</t>
  </si>
  <si>
    <t>Salmonella agliutinaciniai serumai</t>
  </si>
  <si>
    <t>Serotipavimui agliutinacijos metodu ant stiklo. Visi serumai to paties gamintojo.</t>
  </si>
  <si>
    <t xml:space="preserve">Salmonella polivalentiniai agliutinaciniai serumai O antigeno nustatymui </t>
  </si>
  <si>
    <t xml:space="preserve">O:1-O:67 grupių nustatymui. Flakone - 3 ml. </t>
  </si>
  <si>
    <t>flak.</t>
  </si>
  <si>
    <t xml:space="preserve">Salmonella monovalentiniai agliutinaciniai serumai O antigeno nustatymui </t>
  </si>
  <si>
    <t xml:space="preserve">Salmonella polivalentiniai agliutinaciniai serumai H antigeno nustatymui </t>
  </si>
  <si>
    <t xml:space="preserve">H:a-H:z91 fazės nustatymui. Flakone - 3 ml. </t>
  </si>
  <si>
    <t xml:space="preserve">Salmonella monovalentiniai agliutinaciniai serumai H antigeno nustatymui </t>
  </si>
  <si>
    <t>Salmonella  agliutinaciniai serumai H fazės inversijai</t>
  </si>
  <si>
    <t xml:space="preserve">Polivalentiniai, H:i-H:z83 fazių inversijai. Pagal poreikį. Flakone - 3 ml. </t>
  </si>
  <si>
    <t>Schwörm agar</t>
  </si>
  <si>
    <t>Pusiau skystas agaras Salmonella spp. H fazės nustatymui Sven Gard metodu, supilstytas į flakonus po 60 ml. To paties gamintojo kaip ir Salmonella agliutinaciniai antiserumai.</t>
  </si>
  <si>
    <t>SG  antiserumai fazės inversijai nustatyti Sven Gard metodu</t>
  </si>
  <si>
    <t>Salmonella SG
antisrrumai fazių
inversijai nustatyti
Sven Gard metodu (SG1, SG1, SG3, SG5, SG6, SGG, SGZ4)</t>
  </si>
  <si>
    <t>Polivalentinis agliutinacinis serumas salmonelėms A-S+Vi (1-25,27,28,30,34,35,38-41,46,Vi)</t>
  </si>
  <si>
    <t>Serotipavimui agliutinacijos metodu ant stiklo. Pakuotė - 3 ml</t>
  </si>
  <si>
    <t>Pneumokokų  serumai</t>
  </si>
  <si>
    <t>Pneumokokų serotipo nustatymo rinkimys</t>
  </si>
  <si>
    <t>Antiserumų rinkinys, skirtas pneumokokų serotipo nustatymui, latekso agliutinacijos metodu.</t>
  </si>
  <si>
    <t>Pneumokok serotipo nustatymo atskiri pool'ai</t>
  </si>
  <si>
    <t>Atskiri antiserumai, skirti pneumokokų serotipo nustatymui, latekso agliutinacijos metodu.</t>
  </si>
  <si>
    <t>Pneumokokų tipų serumai</t>
  </si>
  <si>
    <t>Serumai, skirti pneumokokų kapsulinio polisacahrido nustatymui Quellung'o reakcija.</t>
  </si>
  <si>
    <t>Pneumokokų faktorių serumai</t>
  </si>
  <si>
    <t>Yersinia agliutinaciniai serumai</t>
  </si>
  <si>
    <t>Yersinia enterocolitica agliutinaciniai serumai</t>
  </si>
  <si>
    <t xml:space="preserve">Serotipavimui agliutinacijos metodu ant stiklo. O1, O2, O3, O5, O8, O9 grupių nustatymui. </t>
  </si>
  <si>
    <t>Yersinia pseudotuberculosis agliutinaciniai serumai</t>
  </si>
  <si>
    <t>Serotipavimui agliutinacijos metodu ant stiklo. 1-6 grupių nustatymui.</t>
  </si>
  <si>
    <t>Multi analitinė kontrolė imunologiniams tyrimams 3 lygių</t>
  </si>
  <si>
    <t>Žinomų reikšmių daugiaanalitinė kontrolinė medžiaga vidinei hormonų ir vėžio žymenų kontrolei. Turi tikti darbui su SIEMENS, Abbott, Roche reagenatis ir analizatoriais. Privalomai turi tikti pagrindinių lytinių ir skydliaukės homronų, CA 15-3, CA 125, Ca 19-9, PSA, IgE, Feritino ir ATPO tyrimams. Turi apimti normas ir patologijos lygius. Paruoštos naudoti kontrolės stabilumas ne mažiau 30 d. Turi būti CE ir IVD ženklinimas.</t>
  </si>
  <si>
    <t>1 pak./6x5 ml</t>
  </si>
  <si>
    <t>Metileno mėlio dažai</t>
  </si>
  <si>
    <t xml:space="preserve">Metileno mėlio 1 % vandeninis tirpalas, paruoštas naudoti, po 1 L </t>
  </si>
  <si>
    <t xml:space="preserve">TPCK-Tripsinas </t>
  </si>
  <si>
    <t>Liofilizuotas, be druskų, molekulinė masė 23,8 kDa, pakuotė 10-50 mg.</t>
  </si>
  <si>
    <t>g</t>
  </si>
  <si>
    <t>Dažai mikoplazmų nustatymui</t>
  </si>
  <si>
    <t>Hoechst 33258 dažai, 1-10 mg/ml, tinkami naudoti ląstelių kultūroms, mikoplazmų nustatymui. Pakuotė ne mažiau 10 ml.</t>
  </si>
  <si>
    <t>Brucella imunochromatografiniai testai</t>
  </si>
  <si>
    <t xml:space="preserve"> IgM ir IgG klasių antikūnų nustatymui kraujo serume</t>
  </si>
  <si>
    <t xml:space="preserve">Reagentai raudonukės IgM IFA  µ- capture metodu nustatymui </t>
  </si>
  <si>
    <t>Reagentai raudonukės IgM nustatymui ELISA  µ-caspture metodu 96 šulinėlių mikroplokštelių formatu.  Pateikti visus reikalingus tyrimui atlikti reagentus ir priedus. Ce ir IVD ženklinimas</t>
  </si>
  <si>
    <t>1 pak./96 testai</t>
  </si>
  <si>
    <t xml:space="preserve">Reagentai tymų IgM IFA  µ- capture metodu nustatymui </t>
  </si>
  <si>
    <t>Reagentai tymų IgM nustatymui ELISA  µ-caspture metodu 96 šulinėlių mikroplokštelių formatu.  Pateikti visus reikalingus tyrimui atlikti reagentus ir priedus. Ce ir IVD ženklinimas</t>
  </si>
  <si>
    <t>33924000-3</t>
  </si>
  <si>
    <t>1 pak./10 stikliukų</t>
  </si>
  <si>
    <t>Reagentai hemoraginių karštinių diagnostikai (Rinkiniai  skirti  Denge, Čikungunija,  Vakarų Nilo karštinių diagnostikai)</t>
  </si>
  <si>
    <t xml:space="preserve">Reagentai  Denge, Čikungunija, Vakarų Nilo virusų  IgG ir IgM antikūnų  diagnostikai IF metodu.  Rinkiniuose ne mažiau kaip po 10 stikliukų su ne daugiau kaip 5 reakcijos laukais.Perkama pagal poreikį kiekvienos  antikūnų klasės atskirai.Turi turėti CE ir IVD ženklinimą. </t>
  </si>
  <si>
    <t xml:space="preserve">Reagentai Ak nustatymui IB metodu </t>
  </si>
  <si>
    <t xml:space="preserve">Reagentai Laimos ligos IgG Ak nustatymui IB metodu </t>
  </si>
  <si>
    <t>Reagentai Boreliozės IgG nustatymui  IB metodu (su rekombinantiniais antigenais), turi aptikti IgG antikūnus ne mažiau kaip prieš OspC, OspA, 100, 39, 41, 18 antigenus  (keturių genotipų: B. Burgdorferi sensu stricto, B garinii, B. Afzelii, B spielmani). Į tyrimo kainą turi būti įskaičiuoti priedai, reikalingi tyrimus atlikti pusiauautomatiniu analizatoriumi. Pakuotės ne mažesnės kaip po 15, bet ne didesnės nei po  20 vnt. Galimybė atlikti tyrimus ir juos įvertinti pusiauautomatine Dynablot įranga.  Į tyrimo kainą turi būti įskaičiuoti priedai, reikalingi tyrimus atlikti CE ir IVD ženklinimas.</t>
  </si>
  <si>
    <t xml:space="preserve">Reagentai Laimos ligos IgM Ak nustatymui IB metodu </t>
  </si>
  <si>
    <t>Reagentai Boreliozės IgM nustatymui  IB metodu (su rekombinantiniais antigenais), turi aptikti IgM antikūnus ne mažiau kaip prieš OspC, OspA, 100, 39, 41, 18 antigenus  (keturių genotipų: B. Burgdorferi sensu stricto, B garinii, B. Afzelii, B spielmani). Į tyrimo kainą turi būti įskaičiuoti priedai, reikalingi tyrimus atlikti pusiauautomatiniu analizatoriumi. Pakuotės ne mažesnės kaip po 15, bet ne didesnės nei po  20 vnt. Galimybė atlikti tyrimus ir juos įvertinti pusiauautomatine Dynablot įranga.  Į tyrimo kainą turi būti įskaičiuoti priedai, reikalingi tyrimus atlikti CE ir IVD ženklinimas.</t>
  </si>
  <si>
    <t>Reagentai T. pallidum IgG IB</t>
  </si>
  <si>
    <t>Reagentai T. pallidum IgG nustatymui IB metodu  (su rekombinantiniais antigenais), nustatomi antikūnai ne mažiau kaip prieš Tp 47, TmpA, Tp257 (Gpd), Tp453, Tp17, Tp15  T. pallidum antigenus. Pakuotės ne mažesnės kaip po 15, bet ne didesnės nei po  20 vnt. Galimybė atlikti tyrimus ir juos įvertinti pusiauautomatine  Dynablot įranga.  Į tyrimo kainą turi būti įskaičiuoti priedai, reikalingi tyrimus atlikti. CE ir IVD ženklinimas.</t>
  </si>
  <si>
    <t>Reagentai T. pallidum IgM IB</t>
  </si>
  <si>
    <t>Reagentai T. pallidum IgM nustatymui IB metodu  (su rekombinantiniais antigenais), nustatomi antikūnai ne mažiau kaip prieš Tp 47, TmpA, Tp257 (Gpd), Tp453, Tp17, Tp15  T. pallidum antigenus. Pakuotės ne mažesnės kaip po 15, bet ne didesnės nei po  20 vnt. Galimybė atlikti tyrimus ir juos įvertinti pusiauautomatine  Dynablot įranga.  Į tyrimo kainą turi būti įskaičiuoti priedai, reikalingi tyrimus atlikti. CE ir IVD ženklinimas.</t>
  </si>
  <si>
    <t>Reagentai HCV IgG Ak nustatymui IB metodu</t>
  </si>
  <si>
    <t>Reagentai hepatito C IgG Ak nustatymui su rekombinantiniais antigenais. Turi aptikti Ak ne mažiau kaip prieš Core 1, Core 2, NS 3, NS 4, NS 5 ir helikazę.  Pakuotės ne mažesnės kaip po 15 bet ne didesnės nei po  20 vnt. Galimybė atlikti tyrimus ir juos įvertinti pusiauautomatine Dynablot įranga.  Į tyrimo kainą turi būti įskaičiuoti priedai, reikalingi tyrimus atlikti. CE ir IVD ženklinimas.</t>
  </si>
  <si>
    <t>Reagentai Clamydia spp. IgG Ak nustatymui IB metodu</t>
  </si>
  <si>
    <t>Reagentai   Chlamydia genties IgG antikūnų nustatymui ir diferencijavimui (su rekombinantiniais antigenais). Privaloma nustatomi C. pneumoniae, C. trachomatis ir C. psitacii antikūnai. Pakuotės ne mažesnės kaip po 15, bet ne didesnės nei po  20 vnt. Galimybė atlikti tyrimus ir juos įvertinti pusiauautomatine Dynablotįranga.  Į tyrimo kainą turi būti įskaičiuoti priedai, reikalingi tyrimus atlikti pusiauautomatiniu analizatoriumi. CE ir IVD ženklinimas.</t>
  </si>
  <si>
    <t>Reagentai ŽIV1/2 IgG Ak nustatymui IB metodu</t>
  </si>
  <si>
    <t>Reagentai ŽIV1 ir ŽIV2 IgG nustatymui IB metodu (su rekombinantiniais antigenais). Nustatomi antikūnai ne mažiaus kaip prieš gp120, gp41, gp105, gp36, p24, p17, p51, p31. Pakuotės ne mažesnės kaip po 15, bet ne didesnės nei po  20 vnt. Galimybė atlikti tyrimus ir juos įvertinti pusiauautomatine Dynablot įranga.  Į tyrimo kainą turi būti įskaičiuoti priedai, reikalingi tyrimus atlikti pusiauautomatiniu analizatoriumi.   CE ir IVD ženklinimas.</t>
  </si>
  <si>
    <t>Reagentai tropinių karštinių IgM Ak nustatymui IB metodu</t>
  </si>
  <si>
    <t>Reagentai tropinių karštinių IgM nustatymui IB metodu (su rekombinantiniais antigenais), nustatomi antikūnai ne mažiau kaip prieš Denge, Čikungunia, Zika virusus. Pakuotės ne mažesnės kaip po 15, bet ne didesnės nei po  20 vnt. Galimybė atlikti tyrimus ir juos įvertinti pusiauautomatine Dynablot įranga.  Į tyrimo kainą turi būti įskaičiuoti priedai, reikalingi tyrimus atlikti pusiauautomatiniu analizatoriumi. CE ir IVD ženklinimas.</t>
  </si>
  <si>
    <t>Reagentai tropinių karštinių IgG Ak nustatymui IB metodu</t>
  </si>
  <si>
    <t>Reagentai tropinių karštinių IgG nustatymui IB metodu (su rekombinantiniais antigenais), nustatomi antikūnai ne mažiau kaip prieš Denge, Čikungunia, Zika virusus. Pakuotės ne mažesnės kaip po 15, bet ne didesnės nei po  20 vnt. Galimybė atlikti tyrimus ir juos įvertinti pusiauautomatine Dynablot įranga.  Į tyrimo kainą turi būti įskaičiuoti priedai, reikalingi tyrimus atlikti pusiauautomatiniu analizatoriumi. CE ir IVD ženklinimas.</t>
  </si>
  <si>
    <t>Reagentai Hanta viruso IgG Ak nustatymui IB metodu</t>
  </si>
  <si>
    <t>Reagentai Hanta virusų antikūnų IgG nustatymui IB metodu (su rekombinantiniais antigenais). Nustatomi  ir diferencijuojami ne mažiau nei Dobrava, Hantaan, Seoul ir Puumala virusų antikūnai. Pakuotės ne mažesnės kaip po 15, bet ne didesnės nei po  20 vnt. Galimybė atlikti tyrimus ir juos įvertinti pusiauautomatine DynaBlot įranga.  Į tyrimo kainą turi būti įskaičiuoti priedai, reikalingi tyrimus atlikti pusiauautomatiniu analizatoriumi.   CE ir IVD ženklinimas.</t>
  </si>
  <si>
    <t>Reagentsi Parvo B19 IgM Ak nustatymui IB metodu</t>
  </si>
  <si>
    <t>Reagentai Parvo B19 IgM nustatymui IB metodu (su rekombinantiniais antigenais VP-2p, VP-N, VP-1S, VPC, NS-1). Pakuotės ne mažesnės kaip po 15, bet ne didesnės nei po  20 vnt. Galimybė atlikti tyrimus ir juos įvertinti pusiauautomatine Dynablot įranga.  Į tyrimo kainą turi būti įskaičiuoti priedai, reikalingi tyrimus atlikti pusiauautomatiniu analizatoriumi.   CE ir IVD ženklinimas.</t>
  </si>
  <si>
    <t>Reagentai Jersiniozės  antikūnų  nustatymui IB metodu</t>
  </si>
  <si>
    <t>Reagentai jersinijozės   antikūnų tyrimams IB metodu. Nustatomi Yersinia spp., Yersinia entrocolytica ir Yersinia pseudotuberculosis vienoje juostelėje. Pakuotės ne mažesnės kaip po 15, bet ne didesnės nei po  20 vnt.  Perkami reagentai pagal poreiki IgG ar IgA tyrimams.  Galimybė atlikti tyrimus ir juos įvertinti pusiauautomatine Dynablot įranga.  Į tyrimo kainą turi būti įskaičiuoti priedai, reikalingi tyrimus atlikti pusiauautomatiniu analizatoriumi.   CE ir IVD ženklinimas.</t>
  </si>
  <si>
    <t>Reagentai ŽTLV I/II  IgG Ak nustatymui IB metodu</t>
  </si>
  <si>
    <t>Reagentai ŽTLV I/II  IgG nustatymui IB metodu, ŽTLVI ir ŽTLVII virusams patvirtinti. Aptinka gag ir env baltymus bei juos diferencijuoja. Pakuotės ne mažesnės kaip po 15, bet ne didesnės nei po  20 vnt. Galimybė atlikti tyrimus ir juos įvertinti pusiauautomatine Dynablot įranga.  Į tyrimo kainą turi būti įskaičiuoti priedai, reikalingi tyrimus atlikti pusiauautomatiniu analizatoriumi.   CE ir IVD ženklinimas.</t>
  </si>
  <si>
    <t>Stiklinės pipetės</t>
  </si>
  <si>
    <t>38437100-8</t>
  </si>
  <si>
    <t xml:space="preserve">Stiklinės pipetės, 5 ml tūrio, graduotos, sterilios, supakuotos po 1 vnt.  </t>
  </si>
  <si>
    <t xml:space="preserve">Antgaliai 1000 ul Finnpipette, Ependorf pipetėms, tinkami Serologinių tyrimų poskyrio automatinėms pipetėms </t>
  </si>
  <si>
    <t>38437110-1</t>
  </si>
  <si>
    <t>Antgaliai sterilūs, su filtru, tinkami Eppendorf Research plus automatinei pipetei, 5000 µl</t>
  </si>
  <si>
    <t>Vienkartiniai sterilūs antgaliai su integruotu filtru automatinėms pipetėms "Eppendorf" 5000 µl automatinėms pipetėms. Supakuoti dėžutėse. Su visas savybes patvirtinančiais dokumentais.</t>
  </si>
  <si>
    <t>10 ul sterilus, su filtru, be nukleazių antgaliai cilindrinėms "Rainin" automatinėms pipetėms</t>
  </si>
  <si>
    <t>Sterilūs, su filtrais, tinkami PGR. Tinkami senoms "Rainin Pipet-Lite LTS" tipo automatinėms pipetėms, cilindriniai. Patikrinti dėl Rnazių, Dnazių, pirogeno. Su visas savybes patvirtinančiais dokumentais.</t>
  </si>
  <si>
    <t>200 ul sterilūs, su filtru, be nukleazių antgaliai cilindrinėms "Rainin" automatinėms pipetėms</t>
  </si>
  <si>
    <t>Sterilūs, su filtrais, tinkami PGR. Tinkami  senoms "Rainin Pipet-Lite LTS" tipo automatinėms pipetėms, cilindriniai, 55 mm. Patikrinti dėl Rnazių, Dnazių, pirogeno. Su visas savybes patvirtinančiais dokumentais.</t>
  </si>
  <si>
    <t>300 ul sterilus, su filtru, be nukleaziųantgaliai cilindrinėms "Rainin" automatinėms pipetėms</t>
  </si>
  <si>
    <t>Sterilūs, su filtrais, tinkami PGR. Tinkami  senoms"Rainin Pipet-Lite LTS" tipo automatinėms pipetėms, cilindriniai, 55 mm. Patikrinti dėl Rnazių, Dnazių, pirogeno. Su visas savybes patvirtinančiais dokumentais.</t>
  </si>
  <si>
    <t>1000 ul sterilūs, su filtru, be nukleazių antgaliai cilindrinėms "Rainin" automatinėms pipetėms</t>
  </si>
  <si>
    <t>1000 ul sterilus, ilgi, su filtru, be nukleazių antgaliai cilindrinėms "Rainin" automatinėms pipetėms</t>
  </si>
  <si>
    <t>Sterilūs, su filtrais, prailginti: 11-12 cm ilgio. Tinkami senoms "Rainin Pipet-Lite LTS" tipo automatinėms pipetėms, cilindriniai. Patikrinti dėl Rnazių, Dnazių, pirogeno. Su visas savybes patvirtinančiais dokumentais.</t>
  </si>
  <si>
    <t>Sterilūs antgaliai su filtrais
Finntip Flex Filter 1200ul,
10x96/rack tinkantis elektroninei daugiakanalei pipetei Finnpipette Novus MCP 8</t>
  </si>
  <si>
    <t>Sterilūs, su filtrais, tinkami PGR. Tinkami Finnpipette Novus MCP 8 modeliui 1200mkl</t>
  </si>
  <si>
    <t>dNTP mišinys (10 mM kiekvienas)</t>
  </si>
  <si>
    <t>38950000-9</t>
  </si>
  <si>
    <t>10 mM dNTP mišinys iš dATP, dTTP, dCTP ir dGTP, tinkamas PGR, tikralaikės PGR mišiniams ruošti; ne mažiau kaip 99% kiekvieno komponento švarumas pagal ASSC (HPLC) analizę, be endo -ir egzodezoksiribonukleazių, fosfatazių, ribonukleazių ir nikazių, be žmogaus ir E. coli DNR, aukšto stabilumo saugant ilgą laiką: mažiausiai 100 užšaldymo-atšildymo ciklų, ne mažiau 90% dNTP turi išlikti trifosfatinėje formoje kambario temperatūroje laikant 6-7 savaites. Su šias savybes patvirtinančiais dokumentais ir gamintojo įgaliojimais platinimui. Pakuotėje ne daugiau 5  ml.</t>
  </si>
  <si>
    <t>Dream Taq DNR polimerazė</t>
  </si>
  <si>
    <t>Taq DNR polimerazė optimizuota visoms standartinėms PGR atlikti. PGR produktas turi būti amplifikuojamas su su 3'-dA. Tinkama amplifikuoti ne trumpesnius kaip  6 kb genominės DNR fragmentus. Be endo ir egzo dezoksinukleazių ir RN-azių. Tiekiama kartu su hibridiniu 10xPGR buferiu (sudėtis ne prastesnė nei 20mM Tris-HCl, 1mM EDTA, 100 mM KCl, 0,5% Nonidet P40, 0.5% Tween 20 ir 50% glicerino) ir 20mM MgCl2. Koncentracija 5u/µl. Neįjungia dUTP. Aktyvumas ne blogesnis nei: 1 vienetas įjungia 10nmol dNTP į polinukleotidą esant 70°C 30 min. Su visas šias savybes patvirtinančiais dokumentais ir gamintojo įgaliojimais platinimui.</t>
  </si>
  <si>
    <t>1 vnt./1 U</t>
  </si>
  <si>
    <t>HotStart - Taq DNR polimerazė</t>
  </si>
  <si>
    <t>Taq DNR polimerazė optimizuota "hot start" PGR reakcijoms; aukšto specifiškumo ir jautrumo. Tinkama tikralaikei (real-time)  ir daugybinei (multiplex) PGR. Tinkama ruošti PCR mišinius kambario temperatūroje. Aktyvavimo laikas ne daugiau kaip 4 min 95°C. Be endo ir egzo dezoksinukleazių ir RN-azių. Tiekiama kartu su 10xPGR buferiu (sudėtis ne prastesnė nei: 200 mM Tris-HCl, 200 mM KCl, 50 mM (NH4)2SO4) ir 20mM MgCl2. Koncentracija 5u/µl. Tinkama amplifikuoti ne trumpesnius kaip 3 kb genominės DNR fragmentus dideliais kiekiais. Aktyvumas ne blogesnis nei: 1 vienetas įjungia 10nmol dNTP  į polinukleotidą esant 74°C 30 min. Su visas šias savybes patvirtinančiais dokumentais ir gamintojo įgaliojimais platinimui.</t>
  </si>
  <si>
    <t>Universalus qPGR mišinys</t>
  </si>
  <si>
    <t xml:space="preserve">Universalus PGR mišinys tinkamas kiekybinei tikralaikei PGR atlikti, tinkamas lydimosi taško ("melting curve") analizei. Į mišinio sudėtį turi įeiti HotStart tipo DNR polimerazė (pradinis aktyvavimo laikas ne daugiau kaip 10 min.), 2x PGR buferis ir dNTP, magnis ( ne mažiau kaip 4 mM reakcijai),dUTP, SYBR Green dažas; ROX tirpalas (tiekiamas atskirai, ne buferyje). Mišinio sudėtis turi būti nereikalaujanti papildomo optimizavimo. 1 reakcija atitinka 25 µl. Mišinys be egzo-ir endo nukleazių, ribonuklezių. Tinkamas naudoti su dauguma kiekybinės PGR termociklerių (turi tikti ir Rotor GENE 3000 ir 6000). Su dokumentais įrodančiais atitikimą specifikacijai ir gamintojo įgaliojimais platinimui. Pakuotėje ne daugiau 200 reakc. </t>
  </si>
  <si>
    <t>1 reakc.</t>
  </si>
  <si>
    <t>Universalus PGR mišinys</t>
  </si>
  <si>
    <t>Universalus PGR mišinys tinkamas dauginei (angl. multiplex) PGR atlikti. Į mišinio sudėtį turi įeiti HotStart tipo DNR polimerazė (pradinis aktyvavimo laikas ne daugiau kaip 3 min.), 2x PGR buferis ir dNTP, magnis ( ne mažiau kaip 4 mM reakcijai). Polimerazės aktyvumas ne prastesnis nei: 10 nmol nukleotidų inkorporavimas į polinukleotidą per 30 min. 70°C. Pradinės DNR denatūracijos laikas naudojant mišinį ne daugiau kaip 5 min. Galimybė amplifikuoti ne mažiau kaip 6 kb iš genominės DNR. Tinkama RT-PGR, genotipavimui. Mišinio sudėtis turi būti nereikalaujanti papildomo optimizavimo. 1 reakcija atitinka 50 µl. Mišinys be egzo-ir endo nukleazių, ribonuklezių. Su dokumentais įrodančiais atitikimą specifikacijai ir gamintojo įgaliojimais platinimui. Pakuotėje ne daugiau 1000 reakcijų.</t>
  </si>
  <si>
    <t>Rutuliukai audinių smulkintuvui</t>
  </si>
  <si>
    <t>39299000-4</t>
  </si>
  <si>
    <t xml:space="preserve">Stikliniai arba metaliniai rutuliukai auidinių smulkinimui, 3-5 mm  skersmens. </t>
  </si>
  <si>
    <t>kg</t>
  </si>
  <si>
    <t>9.1</t>
  </si>
  <si>
    <t>9.2</t>
  </si>
  <si>
    <t>10.1</t>
  </si>
  <si>
    <t>10.2</t>
  </si>
  <si>
    <t>10.3</t>
  </si>
  <si>
    <t>10.4</t>
  </si>
  <si>
    <t>8.1</t>
  </si>
  <si>
    <t>8.2</t>
  </si>
  <si>
    <t>8.3</t>
  </si>
  <si>
    <t>4.1</t>
  </si>
  <si>
    <t>4.2</t>
  </si>
  <si>
    <t>4.3</t>
  </si>
  <si>
    <t>12.1</t>
  </si>
  <si>
    <t>12.2</t>
  </si>
  <si>
    <t>13.1</t>
  </si>
  <si>
    <t>13.2</t>
  </si>
  <si>
    <t>19.1</t>
  </si>
  <si>
    <t>19.2</t>
  </si>
  <si>
    <t>39.1</t>
  </si>
  <si>
    <t>39.2</t>
  </si>
  <si>
    <t>39.3</t>
  </si>
  <si>
    <t>39.4</t>
  </si>
  <si>
    <t>39.5</t>
  </si>
  <si>
    <t>39.6</t>
  </si>
  <si>
    <t>40.1</t>
  </si>
  <si>
    <t>40.2</t>
  </si>
  <si>
    <t>40.3</t>
  </si>
  <si>
    <t>40.4</t>
  </si>
  <si>
    <t>40.5</t>
  </si>
  <si>
    <t>40.6</t>
  </si>
  <si>
    <t>40.7</t>
  </si>
  <si>
    <t>41.1</t>
  </si>
  <si>
    <t>41.2</t>
  </si>
  <si>
    <t>41.3</t>
  </si>
  <si>
    <t>41.4</t>
  </si>
  <si>
    <t>42.1</t>
  </si>
  <si>
    <t>42.2</t>
  </si>
  <si>
    <t>62.1</t>
  </si>
  <si>
    <t>62.2</t>
  </si>
  <si>
    <t>62.3</t>
  </si>
  <si>
    <t>62.4</t>
  </si>
  <si>
    <t>62.5</t>
  </si>
  <si>
    <t>62.6</t>
  </si>
  <si>
    <t>62.7</t>
  </si>
  <si>
    <t>62.8</t>
  </si>
  <si>
    <t>62.9</t>
  </si>
  <si>
    <t>62.10</t>
  </si>
  <si>
    <t>62.11</t>
  </si>
  <si>
    <t>62.12</t>
  </si>
  <si>
    <t>62.13</t>
  </si>
  <si>
    <t>66.1</t>
  </si>
  <si>
    <t>66.2</t>
  </si>
  <si>
    <t>66.3</t>
  </si>
  <si>
    <t>66.4</t>
  </si>
  <si>
    <t>66.5</t>
  </si>
  <si>
    <t>Tiekėjas</t>
  </si>
  <si>
    <t>Tiekėjo siūlomos prekės techninių reikalavimų reikšmė (tiekėjas turi nurodyti tikslius dydžius, medžiagas, išmatavimus ir pan.)</t>
  </si>
  <si>
    <t>Gamintojas, gamintojo katalogo prekės ir puslapio Nr., gamintojo fasuotė</t>
  </si>
  <si>
    <t>Fasuotė, mato vienetas</t>
  </si>
  <si>
    <t>Vieneto kaina Eur be PVM</t>
  </si>
  <si>
    <t>PVM (%)</t>
  </si>
  <si>
    <t>PVM suma Eur (maks. orient. kiekiui)</t>
  </si>
  <si>
    <r>
      <t>Antikūnų prieš </t>
    </r>
    <r>
      <rPr>
        <i/>
        <sz val="10"/>
        <rFont val="Times New Roman"/>
        <family val="1"/>
        <charset val="186"/>
      </rPr>
      <t>Yersinia pseudotuberculosis</t>
    </r>
    <r>
      <rPr>
        <sz val="10"/>
        <rFont val="Times New Roman"/>
        <family val="1"/>
        <charset val="186"/>
      </rPr>
      <t>nustatymas agliutinacijos metodu.  Privalomai turi įeiti šie Ag: </t>
    </r>
    <r>
      <rPr>
        <i/>
        <sz val="10"/>
        <rFont val="Times New Roman"/>
        <family val="1"/>
        <charset val="186"/>
      </rPr>
      <t>Yersinia enterocolitica</t>
    </r>
    <r>
      <rPr>
        <sz val="10"/>
        <rFont val="Times New Roman"/>
        <family val="1"/>
        <charset val="186"/>
      </rPr>
      <t> 0:3  </t>
    </r>
    <r>
      <rPr>
        <i/>
        <sz val="10"/>
        <rFont val="Times New Roman"/>
        <family val="1"/>
        <charset val="186"/>
      </rPr>
      <t>Yersinia enterocolitica</t>
    </r>
    <r>
      <rPr>
        <sz val="10"/>
        <rFont val="Times New Roman"/>
        <family val="1"/>
        <charset val="186"/>
      </rPr>
      <t> 0:9 </t>
    </r>
    <r>
      <rPr>
        <i/>
        <sz val="10"/>
        <rFont val="Times New Roman"/>
        <family val="1"/>
        <charset val="186"/>
      </rPr>
      <t>Yersinia pseudotuberculosis</t>
    </r>
    <r>
      <rPr>
        <sz val="10"/>
        <rFont val="Times New Roman"/>
        <family val="1"/>
        <charset val="186"/>
      </rPr>
      <t> T:1. Pateikti ir kontrolinius antigenus, jei neįeina į rinkinius. .CE ir IVD ženklinimas</t>
    </r>
  </si>
  <si>
    <t>Diferencinėi echinokokų diagnostikai. Su p7;p16 /18; p21; p25/26; Em95 ;Em18; EgAgB kDa baltymais.Rinkinyje turi būti visi reikalingi tirpalai reakcijai atlikti. Turi diferencijuoti E. granulosus ir E. multilocularis. CE ir IVD  serifikatai.</t>
  </si>
  <si>
    <t>40.8</t>
  </si>
  <si>
    <t xml:space="preserve">Antgaliai 1000 ul Eppendorf, Finnpipette pipetėms (maišuose po ne mažiau 500, bet ne daugiau nei 1000 vnt.), tinkami Serologinių tyrimų poskyrio automatinėms pipetėms. </t>
  </si>
  <si>
    <t>Maksimalus orientacinis vnt. (fasuočių) kiekis</t>
  </si>
  <si>
    <t>Suma Eur be PVM (maks. orient. kiekiui)</t>
  </si>
  <si>
    <t>Suma Eur su PVM (maks. orient. kiekiui)</t>
  </si>
  <si>
    <t>39.7</t>
  </si>
  <si>
    <t>1 kartridžas/50 disk.</t>
  </si>
  <si>
    <t>Sterilus, su filtru, be nukleazių antgaliai cilindrinėms "Rainin" automatinėms pipetėms</t>
  </si>
  <si>
    <t>Vadybininkas</t>
  </si>
  <si>
    <t>PVM dydis %</t>
  </si>
  <si>
    <t>PVM suma</t>
  </si>
  <si>
    <t>Gamintojas</t>
  </si>
  <si>
    <t>Prekes kodas</t>
  </si>
  <si>
    <t>UAB "Multilabo"</t>
  </si>
  <si>
    <t>62.13 RecomLine HTLV-1 &amp; HTLV-2 IgG yra reagentų rinkinys, skirtas ŽTLV I/II  IgG nustatymui IB metodu, ŽTLVI ir ŽTLVII virusams patvirtinti. Aptinka gag ir env baltymus bei juos diferencijuoja. Pakuotės po 20 vnt. Galimybė atlikti tyrimus ir juos įvertinti pusiauautomatine Dynablot įranga, tyrimai yra validuoti ant siūlomos sistemos (tas pats gamintojas). Į tyrimo kainą yra įskaičiuoti visi priedai reikalingi tyrimui atlikti. Rinkiniai turi CE ir IVD ženklinimas.</t>
  </si>
  <si>
    <t>62.12 recomLine Yersinia IgG 2.0 ir recomLine Yersinia lgA [lgM] 2.0  yra reagentų rinkinai yra skrti jersinijozės   antikūnų tyrimams IB metodu. Nustatomi Yersinia spp., Yersinia entrocolytica ir Yersinia pseudotuberculosis vienoje juostelėje.  Pakuotės po 20 vnt. Galimybė atlikti tyrimus ir juos įvertinti pusiauautomatine Dynablot įranga, tyrimai yra validuoti ant siūlomos sistemos (tas pats gamintojas). Į tyrimo kainą yra įskaičiuoti visi priedai reikalingi tyrimui atlikti. Rinkiniai turi CE ir IVD ženklinimas.  Bus galima pirkti reagentus pagal poreiki IgG ar IgA tyrimams.</t>
  </si>
  <si>
    <t>MBALI</t>
  </si>
  <si>
    <t>Mikrogen</t>
  </si>
  <si>
    <t>4672 ar 4676</t>
  </si>
  <si>
    <t>Mikrogen, 4272, 1 pak. (20 tyr,) Gamintojo dokumentacija (konfidencialu) 62p.d., psl. 1; 2; 36-37</t>
  </si>
  <si>
    <t>Mikrogen, 4273, 1 pak. (20 tyr,) Gamintojo dokumentacija (konfidencialu) 62p.d., psl. 1; 2; 36-37</t>
  </si>
  <si>
    <t>Mikrogen, 5173, 1 pak. (20 tyr.), Gamintojo dokumentacija (konfidencialu) 62p.d., psl. 3; 4; 36-37</t>
  </si>
  <si>
    <t xml:space="preserve">Mikrogen 5172, 1 pak. (20 tyr.) Gamintojo dokumentacija (konfidencialu) 62p.d., psl. 3; 4; 36-37 </t>
  </si>
  <si>
    <t>Mikrogen, 4372, 1 pak. (20 tyr.) Gamintojo dokumentacija (konfidencialu) 62p.d., psl. 5; 6; 36-37</t>
  </si>
  <si>
    <t>Mikrogen, 6172, 1 pak. (20 tyr.), Gamintojo dokumentacija (konfidencialu) 62p.d., psl. 7; 36-37</t>
  </si>
  <si>
    <t>Mikrogen, 6672, 1 pak. (20 test). Gamintojo dokumentacija (konfidencialu) 62p.d., psl. 11; 12; 36-37</t>
  </si>
  <si>
    <t>Mikrogen,7873, 1 pak. (20 tyr.) Gamintojo dokumentacija (konfidencialu) 62p.d., psl. 13; 36-37</t>
  </si>
  <si>
    <t>Mikrogen, 7872, 1 pak. (20 tyr.)Gamintojo dokumentacija (konfidencialu) 62p.d., psl. 13; 36-37</t>
  </si>
  <si>
    <t>Mikrogen, 7672, 1 pak. (20 tyr.) Gamintojo dokumentacija (konfidencialu) 62p.d., psl. 18; 36-37</t>
  </si>
  <si>
    <t>Mikrogen, 4473, 1 pak. (20 tyr.) Gamintojo dokumentacija (konfidencialu) 62p.d., psl. 22; 36-37</t>
  </si>
  <si>
    <t>Mikrogen, 4672 ar 4676, 1 pak. (20 tyr.) Gamintojo dokumentacija (konfidencialu) 62p.d., psl. 27; 36-37</t>
  </si>
  <si>
    <t>Mikrogen, 5272, 1 pak. (20 tyr.) Gamintojo dokumentacija (konfidencialu) 62p.d., psl. 31; 36-37</t>
  </si>
  <si>
    <r>
      <t xml:space="preserve">62.11 recomLine Parvovirus B19 IgM yra reagentų rinkinys, skirtas Parvo B 19 IgM IB (Parvo B19 viruso IgM klasės antikūnų patvirtinimui, nustatoma antikūnai prieš Vp-2p, VP-N, VP-1S, VP-2r, VP-C, NS-1).. Galimybė atlikti tyrimus ir juos įvertinti pusiauautomatine Dynablot įranga, tyrimai yra validuoti ant siūlomos sistemos (tas pats gamintojas).  Rinkiniai turi CE ir IVD ženklinimą. Į tyrimo kainą yra įskaičiuoti visi priedai reikalingi tyrimui atlikti.Pakuotės po 20 vnt. </t>
    </r>
    <r>
      <rPr>
        <sz val="10"/>
        <color rgb="FFFF0000"/>
        <rFont val="Times New Roman"/>
        <family val="1"/>
      </rPr>
      <t xml:space="preserve"> </t>
    </r>
  </si>
  <si>
    <t xml:space="preserve">62.10 RecomLine HantaPlus IgG yra reagentų rinkinys, skiras  Hanta virusų antikūnų nustatymui IB metodu (su rekombinantiniais antigenais). ustatomi  ir diferencijuojami antikūnai prieš imunodominantinius N-antigenus Hantavirus (serotipai: Puumala, Hantaa, Dabrava, Seoul) ir Sandfly viruso N- antigenus (serotipas TOSV). Pakuotės po 20 vnt. Galimybė atlikti tyrimus ir juos įvertinti pusiauautomatine Dynablot įranga, tyrimai yra validuoti ant siūlomos sistemos (tas pats gamintojas). Į tyrimo kainą yra įskaičiuoti visi priedai reikalingi tyrimui atlikti. Rinkiniai turi CE ir IVD ženklinimas. </t>
  </si>
  <si>
    <t xml:space="preserve">62.9 RecomLine Tropical Fever IgG yra reagentų rinkinys, skirtas  virusinių karštinių (Denge/Zika/Čikungunija) diagnostikai IB metodu (skirti Denge, Zika ir Činkungunija virusų  antikūnų nustatymui vienoje imunobloto juostelėje su rekombinantiniais antigenais). Pakuotės po 20 vnt. Galimybė atlikti tyrimus ir juos įvertinti pusiauautomatine Dynablot įranga, tyrimai yra validuoti ant siūlomos sistemos (tas pats gamintojas). Į tyrimo kainą yra įskaičiuoti visi priedai reikalingi tyrimui atlikti. Rinkiniai turi CE ir IVD ženklinimas. </t>
  </si>
  <si>
    <t xml:space="preserve">62.8 RecomLine Tropical Fever IgM yra reagentų rinkinys, skirtas  virusinių karštinių (Denge/Zika/Čikungunija) diagnostikai IB metodu (skirti Denge, Zika ir Činkungunija virusų  antikūnų nustatymui vienoje imunobloto juostelėje su rekombinantiniais antigenais). Pakuotės po 20 vnt. Galimybė atlikti tyrimus ir juos įvertinti pusiauautomatine Dynablot įranga, tyrimai yra validuoti ant siūlomos sistemos (tas pats gamintojas). Į tyrimo kainą yra įskaičiuoti visi priedai reikalingi tyrimui atlikti. Rinkiniai turi CE ir IVD ženklinimas. </t>
  </si>
  <si>
    <t xml:space="preserve">62.7 recomLine HIV-1 &amp; HIV-2 IgG yra reagentų rinkinys, skirtas ŽIV 1 ir ŽIV 2 antikūnų nustatymui vienoje IB juostelėje, aptinka  gp120, gp41, gp105, gp36, p24, p17, p51, p31. Pakuotės po 20 vnt. Galimybė atlikti tyrimus ir juos įvertinti pusiauautomatine Dynablot įranga, tyrimai yra validuoti ant siūlomos sistemos (tas pats gamintojas). Į tyrimo kainą yra įskaičiuoti visi priedai reikalingi tyrimui atlikti. Rinkiniai turi CE ir IVD ženklinimas. </t>
  </si>
  <si>
    <t xml:space="preserve">62.6. Rinkinyje recomLine Chlamydia IgG  yra reagentai  Chlamydia spp.IgG nustatymui IB metodu, skirti C. trachomatis, C. pneumonia ir C. psittaci antikūnų nustatymui vienoje imunobloto juostelėje su rekombinantiniais antigenais. Pakuotės po 20 vnt. Galimybė atlikti tyrimus ir juos įvertinti pusiauautomatine Dynablot įranga, tyrimai yra validuoti ant siūlomos sistemos (tas pats gamintojas). Į tyrimo kainą yra įskaičiuoti visi priedai reikalingi tyrimui atlikti. Rinkiniai turi CE ir IVD ženklinimas. </t>
  </si>
  <si>
    <t xml:space="preserve">62.4 Rinkinyje  recomLine Treponema IgM yra reagentai T.pallidum IgM nustatymui  IB metodu (su rekombinantiniais antigenais), aptinka antikūnus IgM  prieš Tp 47, TmpA, Tp257 (Gpd), Tp453, Tp17, Tp15  T. pallidum antigenus. Pakuotės po 20 vnt. Galimybė atlikti tyrimus ir juos įvertinti pusiauautomatine Dynablot įranga, tyrimai yra validuoti ant siūlomos sistemos (tas pats gamintojas). Į tyrimo kainą yra įskaičiuoti visi priedai reikalingi tyrimui atlikti. Rinkiniai turi CE ir IVD ženklinimas. </t>
  </si>
  <si>
    <t xml:space="preserve">62.3. Rinkinyje  recomLine Treponema IgG yra reagentai T.pallidum IgG nustatymui  IB metodu (su rekombinantiniais antigenais), aptinka antikūnus prieš Tp 47, TmpA, Tp257 (Gpd), Tp453, Tp17, Tp15  T. pallidum antigenus. Pakuotės po 20 vnt. Galimybė atlikti tyrimus ir juos įvertinti pusiauautomatine Dynablot įranga, tyrimai yra validuoti ant siūlomos sistemos (tas pats gamintojas). Į tyrimo kainą yra įskaičiuoti visi priedai reikalingi tyrimui atlikti. Rinkiniai turi CE ir IVD ženklinimas. </t>
  </si>
  <si>
    <t xml:space="preserve">62.2. Rinkinyje  recomLine Borrelia IgM yra reagentai boreliozės IgM nustatymui  IB metodu (su rekombinantiniais antigenais), aptinka antikūnus IgG  prieš  p100, VlsE, p58, p41, p39, OspA, OspC, p18  antigenus  (keturių genotipų: B. Burgdorferi sensu stricto, B garinii, B. Afzelii, B spielmani). Pakuotės po 20 vnt. Galimybė atlikti tyrimus ir juos įvertinti pusiauautomatine Dynablot įranga, tyrimai yra validuoti ant siūlomos sistemos (tas pats gamintojas). Į tyrimo kainą yra įskaičiuoti visi priedai reikalingi tyrimui atlikti. Rinkiniai turi CE ir IVD ženklinimas. </t>
  </si>
  <si>
    <r>
      <t>62.1 Rinkinyje  recomLine Borrelia IgG yra reagentai boreliozės IgG nustatymui  IB metodu (su rekombinantiniais antigenais), aptinka antikūnus IgG  prieš  p100, VlsE, p58, p41, p39, OspA, OspC, p18  antigenus  (keturių genotipų: B. Burgdorferi sensu stricto, B garinii, B. Afzelii, B spielmani). Pakuotės po 20 vnt. Galimybė atlikti tyrimus ir juos įvertinti pusiauautomatine Dynablot įranga, tyrimai yra validuoti ant siūlomos sistemos (tas pats gamintojas). Į tyrimo kainą yra įskaičiuoti visi priedai reikalingi tyrimui atlikti</t>
    </r>
    <r>
      <rPr>
        <sz val="10"/>
        <color theme="1"/>
        <rFont val="Times New Roman"/>
        <family val="1"/>
      </rPr>
      <t>. Rinkiniai turi CE ir IVD ženklinimas.</t>
    </r>
    <r>
      <rPr>
        <sz val="10"/>
        <color rgb="FFFF0000"/>
        <rFont val="Times New Roman"/>
        <family val="1"/>
      </rPr>
      <t xml:space="preserve"> </t>
    </r>
  </si>
  <si>
    <r>
      <t xml:space="preserve">62.5 Rinkinyje recomLine HCV IgG yra reagentai hepatito C IgG Ak nustatymui su rekombinantiniais antigenais. Rinkinys aptinka AK prieš Core 1, Core 2, NS 3, NS 4, NS 5 ir helikazę. Pakuotės po 20 vnt. Galimybė atlikti tyrimus ir juos įvertinti pusiauautomatine Dynablot įranga, tyrimai yra validuoti ant siūlomos sistemos (tas pats gamintojas). Į tyrimo kainą yra </t>
    </r>
    <r>
      <rPr>
        <sz val="10"/>
        <rFont val="Times New Roman"/>
        <family val="1"/>
      </rPr>
      <t>įskaičiuoti visi priedai reikalingi tyrimui atlikti. Rinkiniai turi CE ir IVD ženklinimas.</t>
    </r>
    <r>
      <rPr>
        <sz val="10"/>
        <color rgb="FFFF0000"/>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</si>
</sst>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_ ;_ @_ "/>
    <numFmt numFmtId="165" formatCode="_(* #,##0.00_);_(* \(#,##0.00\);_(* \-??_);_(@_)"/>
  </numFmts>
  <fonts count="11" x14ac:knownFonts="1">
    <font>
      <sz val="11"/>
      <color rgb="FF000000"/>
      <name val="Calibri"/>
      <charset val="186"/>
    </font>
    <font>
      <sz val="10"/>
      <name val="Arial"/>
      <family val="2"/>
    </font>
    <font>
      <sz val="11"/>
      <color rgb="FF000000"/>
      <name val="Calibri"/>
      <family val="2"/>
    </font>
    <font>
      <b/>
      <sz val="10"/>
      <name val="Times New Roman"/>
      <family val="1"/>
      <charset val="186"/>
    </font>
    <font>
      <sz val="10"/>
      <name val="Times New Roman"/>
      <family val="1"/>
      <charset val="186"/>
    </font>
    <font>
      <i/>
      <sz val="10"/>
      <name val="Times New Roman"/>
      <family val="1"/>
      <charset val="186"/>
    </font>
    <font>
      <b/>
      <i/>
      <sz val="10"/>
      <name val="Times New Roman"/>
      <family val="1"/>
      <charset val="186"/>
    </font>
    <font>
      <b/>
      <sz val="12"/>
      <color rgb="FF000000"/>
      <name val="Times New Roman"/>
      <family val="1"/>
    </font>
    <font>
      <sz val="10"/>
      <color rgb="FFFF0000"/>
      <name val="Times New Roman"/>
      <family val="1"/>
    </font>
    <font>
      <sz val="10"/>
      <color theme="1"/>
      <name val="Times New Roman"/>
      <family val="1"/>
    </font>
    <font>
      <sz val="10"/>
      <name val="Times New Roman"/>
      <family val="1"/>
    </font>
  </fonts>
  <fills count="18">
    <fill>
      <patternFill patternType="none"/>
    </fill>
    <fill>
      <patternFill patternType="gray125"/>
    </fill>
    <fill>
      <patternFill patternType="solid">
        <fgColor theme="0"/>
        <bgColor rgb="FFFFF2CC"/>
      </patternFill>
    </fill>
    <fill>
      <patternFill patternType="solid">
        <fgColor rgb="FFFFF2CC"/>
        <bgColor rgb="FFFFE699"/>
      </patternFill>
    </fill>
    <fill>
      <patternFill patternType="solid">
        <fgColor rgb="FFFFFF00"/>
        <bgColor rgb="FFFFFF00"/>
      </patternFill>
    </fill>
    <fill>
      <patternFill patternType="solid">
        <fgColor rgb="FFFAC090"/>
        <bgColor rgb="FFF4B183"/>
      </patternFill>
    </fill>
    <fill>
      <patternFill patternType="solid">
        <fgColor rgb="FFFF99CC"/>
        <bgColor rgb="FFFF9999"/>
      </patternFill>
    </fill>
    <fill>
      <patternFill patternType="solid">
        <fgColor rgb="FF00B0F0"/>
        <bgColor rgb="FF33CCCC"/>
      </patternFill>
    </fill>
    <fill>
      <patternFill patternType="solid">
        <fgColor rgb="FFCCCCFF"/>
        <bgColor rgb="FFB4C7E7"/>
      </patternFill>
    </fill>
    <fill>
      <patternFill patternType="solid">
        <fgColor rgb="FFD99694"/>
        <bgColor rgb="FFFF9999"/>
      </patternFill>
    </fill>
    <fill>
      <patternFill patternType="solid">
        <fgColor rgb="FF92D050"/>
        <bgColor rgb="FFB2B2B2"/>
      </patternFill>
    </fill>
    <fill>
      <patternFill patternType="solid">
        <fgColor rgb="FFD9D9D9"/>
        <bgColor rgb="FFCCCCFF"/>
      </patternFill>
    </fill>
    <fill>
      <patternFill patternType="solid">
        <fgColor rgb="FFB2B2B2"/>
        <bgColor rgb="FFB4C7E7"/>
      </patternFill>
    </fill>
    <fill>
      <patternFill patternType="solid">
        <fgColor rgb="FF00B050"/>
        <bgColor rgb="FF008080"/>
      </patternFill>
    </fill>
    <fill>
      <patternFill patternType="solid">
        <fgColor theme="4" tint="0.59987182226020086"/>
        <bgColor rgb="FFCCCCFF"/>
      </patternFill>
    </fill>
    <fill>
      <patternFill patternType="solid">
        <fgColor theme="4" tint="0.39997558519241921"/>
        <bgColor indexed="64"/>
      </patternFill>
    </fill>
    <fill>
      <patternFill patternType="solid">
        <fgColor theme="4" tint="0.39997558519241921"/>
        <bgColor rgb="FFFFFFCC"/>
      </patternFill>
    </fill>
    <fill>
      <patternFill patternType="solid">
        <fgColor theme="4" tint="0.39997558519241921"/>
        <bgColor rgb="FFFFF2CC"/>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30">
    <xf numFmtId="0" fontId="0" fillId="0" borderId="0"/>
    <xf numFmtId="164" fontId="2" fillId="0" borderId="0" applyBorder="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cellStyleXfs>
  <cellXfs count="156">
    <xf numFmtId="0" fontId="0" fillId="0" borderId="0" xfId="0"/>
    <xf numFmtId="0" fontId="3" fillId="15" borderId="1" xfId="10" applyFont="1" applyFill="1" applyBorder="1" applyAlignment="1" applyProtection="1">
      <alignment horizontal="center" vertical="center" wrapText="1"/>
      <protection locked="0"/>
    </xf>
    <xf numFmtId="1" fontId="3" fillId="17" borderId="1" xfId="0" applyNumberFormat="1" applyFont="1" applyFill="1" applyBorder="1" applyAlignment="1" applyProtection="1">
      <alignment horizontal="center" vertical="center" wrapText="1"/>
      <protection locked="0"/>
    </xf>
    <xf numFmtId="2" fontId="3" fillId="17" borderId="1" xfId="0" applyNumberFormat="1" applyFont="1" applyFill="1" applyBorder="1" applyAlignment="1" applyProtection="1">
      <alignment horizontal="center" vertical="center" wrapText="1"/>
      <protection locked="0"/>
    </xf>
    <xf numFmtId="164" fontId="3" fillId="17" borderId="1" xfId="1" applyFont="1" applyFill="1" applyBorder="1" applyAlignment="1" applyProtection="1">
      <alignment horizontal="center" vertical="center" wrapText="1"/>
      <protection locked="0"/>
    </xf>
    <xf numFmtId="164" fontId="3" fillId="2" borderId="1" xfId="1" applyFont="1" applyFill="1" applyBorder="1" applyAlignment="1" applyProtection="1">
      <alignment horizontal="center" vertical="center" wrapText="1"/>
      <protection locked="0"/>
    </xf>
    <xf numFmtId="0" fontId="3" fillId="5" borderId="1" xfId="1" applyNumberFormat="1" applyFont="1" applyFill="1" applyBorder="1" applyAlignment="1" applyProtection="1">
      <alignment horizontal="center" vertical="center" wrapText="1"/>
      <protection locked="0"/>
    </xf>
    <xf numFmtId="0" fontId="3" fillId="11" borderId="1" xfId="0" applyFont="1" applyFill="1" applyBorder="1" applyAlignment="1" applyProtection="1">
      <alignment horizontal="center" vertical="center"/>
      <protection locked="0"/>
    </xf>
    <xf numFmtId="0" fontId="4" fillId="11" borderId="1" xfId="0" applyFont="1" applyFill="1" applyBorder="1" applyAlignment="1" applyProtection="1">
      <alignment horizontal="center" vertical="center"/>
      <protection locked="0"/>
    </xf>
    <xf numFmtId="2" fontId="3" fillId="11" borderId="1"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2" fontId="3" fillId="2" borderId="1" xfId="0" applyNumberFormat="1" applyFont="1" applyFill="1" applyBorder="1" applyAlignment="1" applyProtection="1">
      <alignment horizontal="center" vertical="center"/>
      <protection locked="0"/>
    </xf>
    <xf numFmtId="0" fontId="4" fillId="7" borderId="1" xfId="0" applyFont="1" applyFill="1" applyBorder="1" applyAlignment="1" applyProtection="1">
      <alignment horizontal="center" vertical="center"/>
      <protection locked="0"/>
    </xf>
    <xf numFmtId="0" fontId="4" fillId="13" borderId="1" xfId="0" applyFont="1" applyFill="1" applyBorder="1" applyAlignment="1" applyProtection="1">
      <alignment horizontal="center" vertical="center"/>
      <protection locked="0"/>
    </xf>
    <xf numFmtId="0" fontId="3" fillId="14" borderId="3"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2" fontId="4" fillId="2" borderId="1" xfId="0" applyNumberFormat="1"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3" fillId="14" borderId="1" xfId="0" applyFont="1" applyFill="1" applyBorder="1" applyAlignment="1" applyProtection="1">
      <alignment horizontal="center" vertical="center"/>
      <protection locked="0"/>
    </xf>
    <xf numFmtId="0" fontId="4" fillId="14" borderId="1" xfId="0" applyFont="1" applyFill="1" applyBorder="1" applyAlignment="1" applyProtection="1">
      <alignment horizontal="center" vertical="center"/>
      <protection locked="0"/>
    </xf>
    <xf numFmtId="2" fontId="3" fillId="14" borderId="3" xfId="0" applyNumberFormat="1" applyFont="1" applyFill="1" applyBorder="1" applyAlignment="1" applyProtection="1">
      <alignment horizontal="center" vertical="center" wrapText="1"/>
      <protection locked="0"/>
    </xf>
    <xf numFmtId="2" fontId="4" fillId="14" borderId="1" xfId="0" applyNumberFormat="1" applyFont="1" applyFill="1" applyBorder="1" applyAlignment="1" applyProtection="1">
      <alignment horizontal="center" vertical="center" wrapText="1"/>
      <protection locked="0"/>
    </xf>
    <xf numFmtId="2" fontId="4" fillId="14" borderId="1" xfId="7" applyNumberFormat="1" applyFont="1" applyFill="1" applyBorder="1" applyAlignment="1" applyProtection="1">
      <alignment horizontal="center" vertical="center"/>
      <protection locked="0"/>
    </xf>
    <xf numFmtId="2" fontId="3" fillId="14" borderId="1" xfId="7" applyNumberFormat="1" applyFont="1" applyFill="1" applyBorder="1" applyAlignment="1" applyProtection="1">
      <alignment horizontal="center" vertical="center"/>
      <protection locked="0"/>
    </xf>
    <xf numFmtId="0" fontId="3" fillId="17" borderId="1" xfId="0" applyFont="1" applyFill="1" applyBorder="1" applyAlignment="1" applyProtection="1">
      <alignment horizontal="center" vertical="center" wrapText="1"/>
      <protection locked="0"/>
    </xf>
    <xf numFmtId="0" fontId="3" fillId="17" borderId="2" xfId="0" applyFont="1" applyFill="1" applyBorder="1" applyAlignment="1" applyProtection="1">
      <alignment horizontal="center" vertical="center" wrapText="1"/>
      <protection locked="0"/>
    </xf>
    <xf numFmtId="0" fontId="3" fillId="16" borderId="1" xfId="0" applyFont="1" applyFill="1" applyBorder="1" applyAlignment="1" applyProtection="1">
      <alignment horizontal="center" vertical="center" wrapText="1"/>
      <protection locked="0"/>
    </xf>
    <xf numFmtId="2" fontId="3" fillId="16" borderId="1" xfId="0" applyNumberFormat="1"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2" fontId="3" fillId="2" borderId="1" xfId="0" applyNumberFormat="1" applyFont="1" applyFill="1" applyBorder="1" applyAlignment="1" applyProtection="1">
      <alignment horizontal="center" vertical="center" wrapText="1"/>
      <protection locked="0"/>
    </xf>
    <xf numFmtId="2" fontId="4" fillId="2" borderId="2" xfId="0" applyNumberFormat="1"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2" fontId="4" fillId="0" borderId="1" xfId="0" applyNumberFormat="1" applyFont="1" applyBorder="1" applyAlignment="1" applyProtection="1">
      <alignment horizontal="center" vertical="center" wrapText="1"/>
      <protection locked="0"/>
    </xf>
    <xf numFmtId="2" fontId="4" fillId="0" borderId="4" xfId="0" applyNumberFormat="1" applyFont="1" applyBorder="1" applyAlignment="1" applyProtection="1">
      <alignment horizontal="center" vertical="center" wrapText="1"/>
      <protection locked="0"/>
    </xf>
    <xf numFmtId="49" fontId="3" fillId="0" borderId="3" xfId="0" applyNumberFormat="1" applyFont="1" applyBorder="1" applyAlignment="1" applyProtection="1">
      <alignment horizontal="center" vertical="center" wrapText="1"/>
      <protection locked="0"/>
    </xf>
    <xf numFmtId="2" fontId="4" fillId="0" borderId="1" xfId="16" applyNumberFormat="1" applyFont="1" applyBorder="1" applyAlignment="1" applyProtection="1">
      <alignment horizontal="center" vertical="center" wrapText="1"/>
      <protection locked="0"/>
    </xf>
    <xf numFmtId="2" fontId="3" fillId="0" borderId="3" xfId="7" applyNumberFormat="1" applyFont="1" applyBorder="1" applyAlignment="1" applyProtection="1">
      <alignment horizontal="center" vertical="center" wrapText="1"/>
      <protection locked="0"/>
    </xf>
    <xf numFmtId="2" fontId="3" fillId="0" borderId="3" xfId="0" applyNumberFormat="1" applyFont="1" applyBorder="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3" fillId="0" borderId="0" xfId="0" applyFont="1" applyProtection="1">
      <protection locked="0"/>
    </xf>
    <xf numFmtId="1" fontId="3" fillId="2" borderId="0" xfId="0" applyNumberFormat="1" applyFont="1" applyFill="1" applyAlignment="1" applyProtection="1">
      <alignment horizontal="center" vertical="center"/>
      <protection locked="0"/>
    </xf>
    <xf numFmtId="2" fontId="3" fillId="3" borderId="0" xfId="0" applyNumberFormat="1" applyFont="1" applyFill="1" applyAlignment="1" applyProtection="1">
      <alignment horizontal="center" vertical="center"/>
      <protection locked="0"/>
    </xf>
    <xf numFmtId="2" fontId="3" fillId="0" borderId="0" xfId="0" applyNumberFormat="1" applyFont="1" applyAlignment="1" applyProtection="1">
      <alignment horizontal="center"/>
      <protection locked="0"/>
    </xf>
    <xf numFmtId="164" fontId="3" fillId="0" borderId="0" xfId="1" applyFont="1" applyBorder="1" applyAlignment="1" applyProtection="1">
      <alignment horizontal="center" vertical="center"/>
      <protection locked="0"/>
    </xf>
    <xf numFmtId="0" fontId="4" fillId="0" borderId="0" xfId="0" applyFont="1" applyProtection="1">
      <protection locked="0"/>
    </xf>
    <xf numFmtId="0" fontId="4" fillId="0" borderId="0" xfId="0" applyFont="1" applyAlignment="1" applyProtection="1">
      <alignment horizontal="center" vertical="center"/>
      <protection locked="0"/>
    </xf>
    <xf numFmtId="2" fontId="3" fillId="3" borderId="0" xfId="0" applyNumberFormat="1" applyFont="1" applyFill="1" applyAlignment="1" applyProtection="1">
      <alignment horizontal="center"/>
      <protection locked="0"/>
    </xf>
    <xf numFmtId="2" fontId="4" fillId="0" borderId="0" xfId="0" applyNumberFormat="1" applyFont="1" applyProtection="1">
      <protection locked="0"/>
    </xf>
    <xf numFmtId="164" fontId="4" fillId="0" borderId="0" xfId="1" applyFont="1" applyBorder="1" applyAlignment="1" applyProtection="1">
      <alignment vertical="center"/>
      <protection locked="0"/>
    </xf>
    <xf numFmtId="164" fontId="3" fillId="0" borderId="0" xfId="1" applyFont="1" applyBorder="1" applyAlignment="1" applyProtection="1">
      <alignment vertical="center"/>
      <protection locked="0"/>
    </xf>
    <xf numFmtId="2" fontId="3" fillId="15" borderId="1" xfId="0" applyNumberFormat="1" applyFont="1" applyFill="1" applyBorder="1" applyAlignment="1" applyProtection="1">
      <alignment horizontal="center" vertical="center" wrapText="1"/>
      <protection locked="0"/>
    </xf>
    <xf numFmtId="0" fontId="4" fillId="4" borderId="1" xfId="1" applyNumberFormat="1" applyFont="1" applyFill="1" applyBorder="1" applyAlignment="1" applyProtection="1">
      <alignment horizontal="center" vertical="center" wrapText="1"/>
      <protection locked="0"/>
    </xf>
    <xf numFmtId="0" fontId="4" fillId="6" borderId="1" xfId="1" applyNumberFormat="1" applyFont="1" applyFill="1" applyBorder="1" applyAlignment="1" applyProtection="1">
      <alignment horizontal="center" vertical="center" wrapText="1"/>
      <protection locked="0"/>
    </xf>
    <xf numFmtId="0" fontId="4" fillId="7" borderId="1" xfId="1" applyNumberFormat="1" applyFont="1" applyFill="1" applyBorder="1" applyAlignment="1" applyProtection="1">
      <alignment horizontal="center" vertical="center" wrapText="1"/>
      <protection locked="0"/>
    </xf>
    <xf numFmtId="0" fontId="4" fillId="8" borderId="1" xfId="1" applyNumberFormat="1" applyFont="1" applyFill="1" applyBorder="1" applyAlignment="1" applyProtection="1">
      <alignment horizontal="center" vertical="center" wrapText="1"/>
      <protection locked="0"/>
    </xf>
    <xf numFmtId="0" fontId="4" fillId="9" borderId="1" xfId="1" applyNumberFormat="1" applyFont="1" applyFill="1" applyBorder="1" applyAlignment="1" applyProtection="1">
      <alignment horizontal="center" vertical="center" wrapText="1"/>
      <protection locked="0"/>
    </xf>
    <xf numFmtId="0" fontId="4" fillId="10" borderId="1" xfId="1" applyNumberFormat="1" applyFont="1" applyFill="1" applyBorder="1" applyAlignment="1" applyProtection="1">
      <alignment horizontal="right" vertical="center" wrapText="1"/>
      <protection locked="0"/>
    </xf>
    <xf numFmtId="0" fontId="7" fillId="0" borderId="7"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3" fillId="11" borderId="0" xfId="0" applyFont="1" applyFill="1" applyAlignment="1" applyProtection="1">
      <alignment horizontal="center" vertical="center"/>
      <protection locked="0"/>
    </xf>
    <xf numFmtId="0" fontId="4" fillId="11" borderId="1" xfId="0" applyFont="1" applyFill="1" applyBorder="1" applyProtection="1">
      <protection locked="0"/>
    </xf>
    <xf numFmtId="0" fontId="4" fillId="11" borderId="0" xfId="0" applyFont="1" applyFill="1" applyProtection="1">
      <protection locked="0"/>
    </xf>
    <xf numFmtId="0" fontId="3" fillId="2" borderId="1" xfId="0" applyFont="1" applyFill="1" applyBorder="1" applyAlignment="1" applyProtection="1">
      <alignment horizontal="center" vertical="center"/>
      <protection locked="0"/>
    </xf>
    <xf numFmtId="0" fontId="4" fillId="2" borderId="1" xfId="1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2" fontId="4" fillId="2" borderId="1" xfId="10" applyNumberFormat="1" applyFont="1" applyFill="1" applyBorder="1" applyAlignment="1" applyProtection="1">
      <alignment horizontal="center" vertical="center"/>
      <protection locked="0"/>
    </xf>
    <xf numFmtId="164" fontId="4" fillId="2" borderId="1" xfId="1" applyFont="1" applyFill="1" applyBorder="1" applyAlignment="1" applyProtection="1">
      <alignment horizontal="right" vertical="center"/>
      <protection locked="0"/>
    </xf>
    <xf numFmtId="164" fontId="3" fillId="2" borderId="1" xfId="1" applyFont="1" applyFill="1" applyBorder="1" applyAlignment="1" applyProtection="1">
      <alignment horizontal="right" vertical="center"/>
      <protection locked="0"/>
    </xf>
    <xf numFmtId="0" fontId="4" fillId="12" borderId="1" xfId="1" applyNumberFormat="1" applyFont="1" applyFill="1" applyBorder="1" applyAlignment="1" applyProtection="1">
      <alignment horizontal="center" vertical="center"/>
      <protection locked="0"/>
    </xf>
    <xf numFmtId="2" fontId="3" fillId="2" borderId="3" xfId="0" applyNumberFormat="1" applyFont="1" applyFill="1" applyBorder="1" applyAlignment="1" applyProtection="1">
      <alignment horizontal="center" vertical="center" wrapText="1"/>
      <protection locked="0"/>
    </xf>
    <xf numFmtId="0" fontId="4" fillId="2" borderId="1" xfId="19" applyFont="1" applyFill="1" applyBorder="1" applyAlignment="1" applyProtection="1">
      <alignment horizontal="center" vertical="center" wrapText="1"/>
      <protection locked="0"/>
    </xf>
    <xf numFmtId="2" fontId="3" fillId="2" borderId="1" xfId="1" applyNumberFormat="1" applyFont="1" applyFill="1" applyBorder="1" applyAlignment="1" applyProtection="1">
      <alignment horizontal="center" vertical="center"/>
      <protection locked="0"/>
    </xf>
    <xf numFmtId="0" fontId="3" fillId="8" borderId="1" xfId="1" applyNumberFormat="1" applyFont="1" applyFill="1" applyBorder="1" applyAlignment="1" applyProtection="1">
      <alignment horizontal="center" vertical="center"/>
      <protection locked="0"/>
    </xf>
    <xf numFmtId="0" fontId="4" fillId="0" borderId="1" xfId="0" applyFont="1" applyBorder="1" applyAlignment="1" applyProtection="1">
      <alignment horizontal="center"/>
      <protection locked="0"/>
    </xf>
    <xf numFmtId="0" fontId="4" fillId="0" borderId="0" xfId="0" applyFont="1" applyAlignment="1" applyProtection="1">
      <alignment horizontal="center"/>
      <protection locked="0"/>
    </xf>
    <xf numFmtId="0" fontId="4" fillId="7" borderId="1" xfId="1" applyNumberFormat="1" applyFont="1" applyFill="1" applyBorder="1" applyAlignment="1" applyProtection="1">
      <alignment horizontal="center" vertical="center"/>
      <protection locked="0"/>
    </xf>
    <xf numFmtId="0" fontId="3" fillId="12" borderId="1" xfId="1"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center"/>
      <protection locked="0"/>
    </xf>
    <xf numFmtId="0" fontId="4" fillId="2" borderId="0" xfId="0" applyFont="1" applyFill="1" applyAlignment="1" applyProtection="1">
      <alignment horizontal="center"/>
      <protection locked="0"/>
    </xf>
    <xf numFmtId="0" fontId="3" fillId="14" borderId="1" xfId="0" applyFont="1" applyFill="1" applyBorder="1" applyAlignment="1" applyProtection="1">
      <alignment horizontal="center" vertical="center" wrapText="1"/>
      <protection locked="0"/>
    </xf>
    <xf numFmtId="2" fontId="3" fillId="14" borderId="1" xfId="0" applyNumberFormat="1" applyFont="1" applyFill="1" applyBorder="1" applyAlignment="1" applyProtection="1">
      <alignment horizontal="center" vertical="center"/>
      <protection locked="0"/>
    </xf>
    <xf numFmtId="0" fontId="3" fillId="2" borderId="1" xfId="27" applyFont="1" applyFill="1" applyBorder="1" applyAlignment="1" applyProtection="1">
      <alignment horizontal="center" vertical="center" wrapText="1"/>
      <protection locked="0"/>
    </xf>
    <xf numFmtId="0" fontId="4" fillId="0" borderId="1" xfId="0" applyFont="1" applyBorder="1" applyProtection="1">
      <protection locked="0"/>
    </xf>
    <xf numFmtId="2" fontId="4" fillId="2" borderId="1" xfId="12" applyNumberFormat="1" applyFont="1" applyFill="1" applyBorder="1" applyAlignment="1" applyProtection="1">
      <alignment horizontal="center" vertical="center" wrapText="1"/>
      <protection locked="0"/>
    </xf>
    <xf numFmtId="0" fontId="3" fillId="14" borderId="3" xfId="0" applyFont="1" applyFill="1" applyBorder="1" applyAlignment="1" applyProtection="1">
      <alignment horizontal="center" vertical="center" wrapText="1" shrinkToFit="1"/>
      <protection locked="0"/>
    </xf>
    <xf numFmtId="2" fontId="4" fillId="14" borderId="1" xfId="0" applyNumberFormat="1" applyFont="1" applyFill="1" applyBorder="1" applyAlignment="1" applyProtection="1">
      <alignment horizontal="center" vertical="center"/>
      <protection locked="0"/>
    </xf>
    <xf numFmtId="2" fontId="3" fillId="14" borderId="1" xfId="1" applyNumberFormat="1" applyFont="1" applyFill="1" applyBorder="1" applyAlignment="1" applyProtection="1">
      <alignment horizontal="center" vertical="center"/>
      <protection locked="0"/>
    </xf>
    <xf numFmtId="2" fontId="4" fillId="14" borderId="1" xfId="10" applyNumberFormat="1" applyFont="1" applyFill="1" applyBorder="1" applyAlignment="1" applyProtection="1">
      <alignment horizontal="center" vertical="center"/>
      <protection locked="0"/>
    </xf>
    <xf numFmtId="164" fontId="4" fillId="14" borderId="1" xfId="1" applyFont="1" applyFill="1" applyBorder="1" applyAlignment="1" applyProtection="1">
      <alignment horizontal="right" vertical="center"/>
      <protection locked="0"/>
    </xf>
    <xf numFmtId="164" fontId="3" fillId="14" borderId="1" xfId="1" applyFont="1" applyFill="1" applyBorder="1" applyAlignment="1" applyProtection="1">
      <alignment horizontal="right" vertical="center"/>
      <protection locked="0"/>
    </xf>
    <xf numFmtId="0" fontId="4" fillId="14" borderId="1" xfId="1" applyNumberFormat="1" applyFont="1" applyFill="1" applyBorder="1" applyAlignment="1" applyProtection="1">
      <alignment horizontal="center" vertical="center"/>
      <protection locked="0"/>
    </xf>
    <xf numFmtId="0" fontId="3" fillId="14" borderId="1" xfId="1" applyNumberFormat="1" applyFont="1" applyFill="1" applyBorder="1" applyAlignment="1" applyProtection="1">
      <alignment horizontal="center" vertical="center"/>
      <protection locked="0"/>
    </xf>
    <xf numFmtId="0" fontId="4" fillId="2" borderId="1" xfId="0" applyFont="1" applyFill="1" applyBorder="1" applyProtection="1">
      <protection locked="0"/>
    </xf>
    <xf numFmtId="0" fontId="4" fillId="2" borderId="0" xfId="0" applyFont="1" applyFill="1" applyProtection="1">
      <protection locked="0"/>
    </xf>
    <xf numFmtId="0" fontId="4" fillId="6" borderId="1" xfId="1" applyNumberFormat="1" applyFont="1" applyFill="1" applyBorder="1" applyAlignment="1" applyProtection="1">
      <alignment horizontal="center" vertical="center"/>
      <protection locked="0"/>
    </xf>
    <xf numFmtId="2" fontId="3" fillId="2" borderId="4" xfId="0" applyNumberFormat="1" applyFont="1" applyFill="1" applyBorder="1" applyAlignment="1" applyProtection="1">
      <alignment horizontal="center" vertical="center" wrapText="1"/>
      <protection locked="0"/>
    </xf>
    <xf numFmtId="2" fontId="4" fillId="2" borderId="4" xfId="0" applyNumberFormat="1" applyFont="1" applyFill="1" applyBorder="1" applyAlignment="1" applyProtection="1">
      <alignment horizontal="center" vertical="center" wrapText="1"/>
      <protection locked="0"/>
    </xf>
    <xf numFmtId="2" fontId="3" fillId="14" borderId="4" xfId="0" applyNumberFormat="1" applyFont="1" applyFill="1" applyBorder="1" applyAlignment="1" applyProtection="1">
      <alignment horizontal="center" vertical="center" wrapText="1"/>
      <protection locked="0"/>
    </xf>
    <xf numFmtId="2" fontId="4" fillId="14" borderId="4" xfId="0" applyNumberFormat="1" applyFont="1" applyFill="1" applyBorder="1" applyAlignment="1" applyProtection="1">
      <alignment horizontal="center" vertical="center"/>
      <protection locked="0"/>
    </xf>
    <xf numFmtId="2" fontId="3" fillId="14" borderId="4" xfId="0" applyNumberFormat="1"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wrapText="1"/>
      <protection locked="0"/>
    </xf>
    <xf numFmtId="2" fontId="5" fillId="2" borderId="1" xfId="0" applyNumberFormat="1"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2" fontId="3" fillId="2" borderId="5" xfId="0" applyNumberFormat="1" applyFont="1" applyFill="1" applyBorder="1" applyAlignment="1" applyProtection="1">
      <alignment horizontal="center" vertical="center" wrapText="1"/>
      <protection locked="0"/>
    </xf>
    <xf numFmtId="2" fontId="4" fillId="2" borderId="5" xfId="0" applyNumberFormat="1" applyFont="1" applyFill="1" applyBorder="1" applyAlignment="1" applyProtection="1">
      <alignment horizontal="center" vertical="center" wrapText="1"/>
      <protection locked="0"/>
    </xf>
    <xf numFmtId="2" fontId="4" fillId="2" borderId="5" xfId="12" applyNumberFormat="1" applyFont="1" applyFill="1" applyBorder="1" applyAlignment="1" applyProtection="1">
      <alignment horizontal="center" vertical="center" wrapText="1"/>
      <protection locked="0"/>
    </xf>
    <xf numFmtId="164" fontId="4" fillId="2" borderId="1" xfId="1" applyFont="1" applyFill="1" applyBorder="1" applyAlignment="1" applyProtection="1">
      <alignment horizontal="center" vertical="center" wrapText="1"/>
      <protection locked="0"/>
    </xf>
    <xf numFmtId="0" fontId="4" fillId="0" borderId="1" xfId="10" applyFont="1" applyBorder="1" applyAlignment="1" applyProtection="1">
      <alignment horizontal="center" vertical="center" wrapText="1"/>
      <protection locked="0"/>
    </xf>
    <xf numFmtId="2" fontId="3" fillId="0" borderId="1" xfId="1" applyNumberFormat="1" applyFont="1" applyBorder="1" applyAlignment="1" applyProtection="1">
      <alignment horizontal="center" vertical="center"/>
      <protection locked="0"/>
    </xf>
    <xf numFmtId="2" fontId="4" fillId="0" borderId="1" xfId="10" applyNumberFormat="1" applyFont="1" applyBorder="1" applyAlignment="1" applyProtection="1">
      <alignment horizontal="center" vertical="center"/>
      <protection locked="0"/>
    </xf>
    <xf numFmtId="164" fontId="4" fillId="0" borderId="1" xfId="1" applyFont="1" applyBorder="1" applyAlignment="1" applyProtection="1">
      <alignment horizontal="right" vertical="center"/>
      <protection locked="0"/>
    </xf>
    <xf numFmtId="164" fontId="3" fillId="0" borderId="1" xfId="1" applyFont="1" applyBorder="1" applyAlignment="1" applyProtection="1">
      <alignment horizontal="right" vertical="center"/>
      <protection locked="0"/>
    </xf>
    <xf numFmtId="0" fontId="4" fillId="0" borderId="1" xfId="1" applyNumberFormat="1" applyFont="1" applyBorder="1" applyAlignment="1" applyProtection="1">
      <alignment horizontal="center" vertical="center"/>
      <protection locked="0"/>
    </xf>
    <xf numFmtId="0" fontId="3" fillId="0" borderId="1" xfId="1" applyNumberFormat="1" applyFont="1" applyBorder="1" applyAlignment="1" applyProtection="1">
      <alignment horizontal="center" vertical="center"/>
      <protection locked="0"/>
    </xf>
    <xf numFmtId="2" fontId="3" fillId="0" borderId="1" xfId="0" applyNumberFormat="1" applyFont="1" applyBorder="1" applyAlignment="1" applyProtection="1">
      <alignment horizontal="center" vertical="center" wrapText="1"/>
      <protection locked="0"/>
    </xf>
    <xf numFmtId="2" fontId="4" fillId="0" borderId="2" xfId="0" applyNumberFormat="1"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5" xfId="10" applyFont="1" applyBorder="1" applyAlignment="1" applyProtection="1">
      <alignment horizontal="center" vertical="center" wrapText="1"/>
      <protection locked="0"/>
    </xf>
    <xf numFmtId="2" fontId="3" fillId="0" borderId="5" xfId="10" applyNumberFormat="1" applyFont="1" applyBorder="1" applyAlignment="1" applyProtection="1">
      <alignment horizontal="center" vertical="center"/>
      <protection locked="0"/>
    </xf>
    <xf numFmtId="164" fontId="3" fillId="0" borderId="5" xfId="1" applyFont="1" applyBorder="1" applyAlignment="1" applyProtection="1">
      <alignment horizontal="right" vertical="center"/>
      <protection locked="0"/>
    </xf>
    <xf numFmtId="2" fontId="3" fillId="0" borderId="3" xfId="27" applyNumberFormat="1" applyFont="1" applyBorder="1" applyAlignment="1" applyProtection="1">
      <alignment horizontal="center" vertical="center" wrapText="1"/>
      <protection locked="0"/>
    </xf>
    <xf numFmtId="0" fontId="4" fillId="0" borderId="1" xfId="27" applyFont="1" applyBorder="1" applyAlignment="1" applyProtection="1">
      <alignment horizontal="center" vertical="center"/>
      <protection locked="0"/>
    </xf>
    <xf numFmtId="0" fontId="4" fillId="0" borderId="1" xfId="27" applyFont="1" applyBorder="1" applyAlignment="1" applyProtection="1">
      <alignment horizontal="center" vertical="center" wrapText="1"/>
      <protection locked="0"/>
    </xf>
    <xf numFmtId="1" fontId="4" fillId="0" borderId="1" xfId="1" applyNumberFormat="1"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49" fontId="4" fillId="0" borderId="4" xfId="0" applyNumberFormat="1" applyFont="1" applyBorder="1" applyAlignment="1" applyProtection="1">
      <alignment horizontal="center" vertical="center" wrapText="1"/>
      <protection locked="0"/>
    </xf>
    <xf numFmtId="2" fontId="3" fillId="0" borderId="1" xfId="0" applyNumberFormat="1" applyFont="1" applyBorder="1" applyAlignment="1" applyProtection="1">
      <alignment horizontal="center" vertical="center"/>
      <protection locked="0"/>
    </xf>
    <xf numFmtId="2" fontId="3" fillId="0" borderId="1" xfId="20" applyNumberFormat="1" applyFont="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165" fontId="4" fillId="0" borderId="1" xfId="0" applyNumberFormat="1" applyFont="1" applyBorder="1" applyAlignment="1" applyProtection="1">
      <alignment horizontal="center" vertical="center" wrapText="1"/>
      <protection locked="0"/>
    </xf>
    <xf numFmtId="49" fontId="4" fillId="14" borderId="1" xfId="19" applyNumberFormat="1" applyFont="1" applyFill="1" applyBorder="1" applyAlignment="1" applyProtection="1">
      <alignment horizontal="center" vertical="center" wrapText="1"/>
      <protection locked="0"/>
    </xf>
    <xf numFmtId="0" fontId="4" fillId="14" borderId="1" xfId="20" applyFont="1" applyFill="1" applyBorder="1" applyAlignment="1" applyProtection="1">
      <alignment horizontal="center" vertical="center" wrapText="1"/>
      <protection locked="0"/>
    </xf>
    <xf numFmtId="0" fontId="3" fillId="0" borderId="3" xfId="16" applyFont="1" applyBorder="1" applyAlignment="1" applyProtection="1">
      <alignment horizontal="center" vertical="center" wrapText="1"/>
      <protection locked="0"/>
    </xf>
    <xf numFmtId="49" fontId="4" fillId="0" borderId="1" xfId="7" applyNumberFormat="1" applyFont="1" applyBorder="1" applyAlignment="1" applyProtection="1">
      <alignment horizontal="center" vertical="center" wrapText="1"/>
      <protection locked="0"/>
    </xf>
    <xf numFmtId="0" fontId="3" fillId="14" borderId="3" xfId="16" applyFont="1" applyFill="1" applyBorder="1" applyAlignment="1" applyProtection="1">
      <alignment horizontal="center" vertical="center" wrapText="1"/>
      <protection locked="0"/>
    </xf>
    <xf numFmtId="0" fontId="6" fillId="0" borderId="3" xfId="16" applyFont="1" applyBorder="1" applyAlignment="1" applyProtection="1">
      <alignment horizontal="center" vertical="center" wrapText="1"/>
      <protection locked="0"/>
    </xf>
    <xf numFmtId="0" fontId="6" fillId="14" borderId="3" xfId="7" applyFont="1" applyFill="1" applyBorder="1" applyAlignment="1" applyProtection="1">
      <alignment horizontal="center" vertical="center" wrapText="1"/>
      <protection locked="0"/>
    </xf>
    <xf numFmtId="2" fontId="6" fillId="0" borderId="3" xfId="16" applyNumberFormat="1"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4" fillId="0" borderId="4" xfId="19" applyFont="1" applyBorder="1" applyAlignment="1" applyProtection="1">
      <alignment horizontal="center" vertical="center" wrapText="1"/>
      <protection locked="0"/>
    </xf>
    <xf numFmtId="0" fontId="4" fillId="0" borderId="4" xfId="10" applyFont="1" applyBorder="1" applyAlignment="1" applyProtection="1">
      <alignment horizontal="center" vertical="center" wrapText="1"/>
      <protection locked="0"/>
    </xf>
    <xf numFmtId="2" fontId="3" fillId="0" borderId="4" xfId="1" applyNumberFormat="1" applyFont="1" applyBorder="1" applyAlignment="1" applyProtection="1">
      <alignment horizontal="center" vertical="center"/>
      <protection locked="0"/>
    </xf>
    <xf numFmtId="164" fontId="3" fillId="0" borderId="4" xfId="1" applyFont="1" applyBorder="1" applyAlignment="1" applyProtection="1">
      <alignment horizontal="right" vertical="center"/>
      <protection locked="0"/>
    </xf>
    <xf numFmtId="0" fontId="3" fillId="0" borderId="1" xfId="0" applyFont="1" applyBorder="1" applyAlignment="1" applyProtection="1">
      <alignment horizontal="center" vertical="center" wrapText="1"/>
      <protection locked="0"/>
    </xf>
    <xf numFmtId="164" fontId="4" fillId="0" borderId="1" xfId="0" applyNumberFormat="1" applyFont="1" applyBorder="1" applyAlignment="1" applyProtection="1">
      <alignment horizontal="center" vertical="center"/>
      <protection locked="0"/>
    </xf>
    <xf numFmtId="2" fontId="4" fillId="0" borderId="1" xfId="1" applyNumberFormat="1" applyFont="1" applyBorder="1" applyAlignment="1" applyProtection="1">
      <alignment horizontal="center" vertical="center"/>
      <protection locked="0"/>
    </xf>
    <xf numFmtId="2" fontId="4" fillId="0" borderId="1" xfId="12" applyNumberFormat="1" applyFont="1" applyBorder="1" applyAlignment="1" applyProtection="1">
      <alignment horizontal="center" vertical="center" wrapText="1"/>
      <protection locked="0"/>
    </xf>
    <xf numFmtId="2" fontId="4" fillId="0" borderId="1" xfId="0" applyNumberFormat="1" applyFont="1" applyBorder="1" applyAlignment="1" applyProtection="1">
      <alignment horizontal="center" vertical="center"/>
      <protection locked="0"/>
    </xf>
    <xf numFmtId="1" fontId="4" fillId="0" borderId="1" xfId="0" applyNumberFormat="1" applyFont="1" applyBorder="1" applyAlignment="1" applyProtection="1">
      <alignment horizontal="center" vertical="center"/>
      <protection locked="0"/>
    </xf>
    <xf numFmtId="1" fontId="4" fillId="0" borderId="1" xfId="0" applyNumberFormat="1" applyFont="1" applyBorder="1" applyAlignment="1" applyProtection="1">
      <alignment horizontal="center" vertical="center" wrapText="1"/>
      <protection locked="0"/>
    </xf>
    <xf numFmtId="0" fontId="3" fillId="2" borderId="0" xfId="0" applyFont="1" applyFill="1" applyAlignment="1" applyProtection="1">
      <alignment horizontal="center" vertical="center"/>
      <protection locked="0"/>
    </xf>
    <xf numFmtId="0" fontId="4" fillId="0" borderId="0" xfId="0" applyFont="1" applyAlignment="1" applyProtection="1">
      <alignment horizontal="center" vertical="center" wrapText="1"/>
      <protection locked="0"/>
    </xf>
    <xf numFmtId="2" fontId="4" fillId="0" borderId="0" xfId="0" applyNumberFormat="1" applyFont="1" applyAlignment="1" applyProtection="1">
      <alignment horizontal="center" vertical="center"/>
      <protection locked="0"/>
    </xf>
    <xf numFmtId="164" fontId="4" fillId="0" borderId="0" xfId="0" applyNumberFormat="1" applyFont="1" applyAlignment="1" applyProtection="1">
      <alignment horizontal="center" vertical="center"/>
      <protection locked="0"/>
    </xf>
  </cellXfs>
  <cellStyles count="30">
    <cellStyle name="Comma" xfId="1" builtinId="3"/>
    <cellStyle name="Įprastas 2" xfId="27" xr:uid="{00000000-0005-0000-0000-00001F000000}"/>
    <cellStyle name="Įprastas 3" xfId="28" xr:uid="{00000000-0005-0000-0000-000020000000}"/>
    <cellStyle name="Įprastas 3 2" xfId="29" xr:uid="{00000000-0005-0000-0000-000021000000}"/>
    <cellStyle name="Normal" xfId="0" builtinId="0"/>
    <cellStyle name="Normal 10" xfId="2" xr:uid="{00000000-0005-0000-0000-000006000000}"/>
    <cellStyle name="Normal 10 2" xfId="3" xr:uid="{00000000-0005-0000-0000-000007000000}"/>
    <cellStyle name="Normal 11" xfId="4" xr:uid="{00000000-0005-0000-0000-000008000000}"/>
    <cellStyle name="Normal 12" xfId="5" xr:uid="{00000000-0005-0000-0000-000009000000}"/>
    <cellStyle name="Normal 13" xfId="6" xr:uid="{00000000-0005-0000-0000-00000A000000}"/>
    <cellStyle name="Normal 14" xfId="7" xr:uid="{00000000-0005-0000-0000-00000B000000}"/>
    <cellStyle name="Normal 18" xfId="8" xr:uid="{00000000-0005-0000-0000-00000C000000}"/>
    <cellStyle name="Normal 19" xfId="9" xr:uid="{00000000-0005-0000-0000-00000D000000}"/>
    <cellStyle name="Normal 2" xfId="10" xr:uid="{00000000-0005-0000-0000-00000E000000}"/>
    <cellStyle name="Normal 2 10" xfId="11" xr:uid="{00000000-0005-0000-0000-00000F000000}"/>
    <cellStyle name="Normal 2 2" xfId="12" xr:uid="{00000000-0005-0000-0000-000010000000}"/>
    <cellStyle name="Normal 2 2 2" xfId="13" xr:uid="{00000000-0005-0000-0000-000011000000}"/>
    <cellStyle name="Normal 2 3" xfId="14" xr:uid="{00000000-0005-0000-0000-000012000000}"/>
    <cellStyle name="Normal 2_2011 01 21 Mikrobiol skyr specifikacija is Virbalienes 02 26" xfId="18" xr:uid="{00000000-0005-0000-0000-000016000000}"/>
    <cellStyle name="Normal 20" xfId="15" xr:uid="{00000000-0005-0000-0000-000013000000}"/>
    <cellStyle name="Normal 21" xfId="16" xr:uid="{00000000-0005-0000-0000-000014000000}"/>
    <cellStyle name="Normal 29" xfId="17" xr:uid="{00000000-0005-0000-0000-000015000000}"/>
    <cellStyle name="Normal 3" xfId="19" xr:uid="{00000000-0005-0000-0000-000017000000}"/>
    <cellStyle name="Normal 4" xfId="20" xr:uid="{00000000-0005-0000-0000-000018000000}"/>
    <cellStyle name="Normal 5" xfId="21" xr:uid="{00000000-0005-0000-0000-000019000000}"/>
    <cellStyle name="Normal 6" xfId="22" xr:uid="{00000000-0005-0000-0000-00001A000000}"/>
    <cellStyle name="Normal 6 2" xfId="23" xr:uid="{00000000-0005-0000-0000-00001B000000}"/>
    <cellStyle name="Normal 7" xfId="24" xr:uid="{00000000-0005-0000-0000-00001C000000}"/>
    <cellStyle name="Normal 8" xfId="25" xr:uid="{00000000-0005-0000-0000-00001D000000}"/>
    <cellStyle name="Normal 9" xfId="26" xr:uid="{00000000-0005-0000-0000-00001E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2B2B2"/>
      <rgbColor rgb="FF808080"/>
      <rgbColor rgb="FF9999FF"/>
      <rgbColor rgb="FF993366"/>
      <rgbColor rgb="FFFFF2CC"/>
      <rgbColor rgb="FFCCFFFF"/>
      <rgbColor rgb="FF660066"/>
      <rgbColor rgb="FFFF9999"/>
      <rgbColor rgb="FF0066CC"/>
      <rgbColor rgb="FFCCCCFF"/>
      <rgbColor rgb="FF000080"/>
      <rgbColor rgb="FFFF00FF"/>
      <rgbColor rgb="FFFFFF00"/>
      <rgbColor rgb="FF00FFFF"/>
      <rgbColor rgb="FF800080"/>
      <rgbColor rgb="FF800000"/>
      <rgbColor rgb="FF008080"/>
      <rgbColor rgb="FF0000FF"/>
      <rgbColor rgb="FF00B0F0"/>
      <rgbColor rgb="FFCCFFFF"/>
      <rgbColor rgb="FFD9D9D9"/>
      <rgbColor rgb="FFFFE699"/>
      <rgbColor rgb="FFB4C7E7"/>
      <rgbColor rgb="FFFF99CC"/>
      <rgbColor rgb="FFD99694"/>
      <rgbColor rgb="FFF8CBAD"/>
      <rgbColor rgb="FF3366FF"/>
      <rgbColor rgb="FF33CCCC"/>
      <rgbColor rgb="FF92D050"/>
      <rgbColor rgb="FFFAC090"/>
      <rgbColor rgb="FFF4B183"/>
      <rgbColor rgb="FFFF6600"/>
      <rgbColor rgb="FF666699"/>
      <rgbColor rgb="FF969696"/>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majorFont>
      <a:minorFont>
        <a:latin typeface="Calibri"/>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277"/>
  <sheetViews>
    <sheetView tabSelected="1" view="pageBreakPreview" topLeftCell="A108" zoomScaleNormal="100" zoomScaleSheetLayoutView="100" workbookViewId="0">
      <selection activeCell="A126" sqref="A126"/>
    </sheetView>
  </sheetViews>
  <sheetFormatPr defaultColWidth="29.42578125" defaultRowHeight="12.75" x14ac:dyDescent="0.2"/>
  <cols>
    <col min="1" max="1" width="7.5703125" style="39" customWidth="1"/>
    <col min="2" max="2" width="27.5703125" style="39" customWidth="1"/>
    <col min="3" max="3" width="25.5703125" style="46" customWidth="1"/>
    <col min="4" max="4" width="28.7109375" style="45" customWidth="1"/>
    <col min="5" max="5" width="16" style="45" customWidth="1"/>
    <col min="6" max="6" width="37" style="45" customWidth="1"/>
    <col min="7" max="7" width="24" style="45" customWidth="1"/>
    <col min="8" max="8" width="14.140625" style="45" customWidth="1"/>
    <col min="9" max="9" width="18.28515625" style="41" customWidth="1"/>
    <col min="10" max="10" width="14.42578125" style="47" customWidth="1"/>
    <col min="11" max="11" width="9.42578125" style="47" customWidth="1"/>
    <col min="12" max="12" width="12.85546875" style="48" customWidth="1"/>
    <col min="13" max="14" width="16.140625" style="49" customWidth="1"/>
    <col min="15" max="15" width="17.42578125" style="50" customWidth="1"/>
    <col min="16" max="16" width="12.140625" style="50" hidden="1" customWidth="1"/>
    <col min="17" max="17" width="11.85546875" style="45" hidden="1" customWidth="1"/>
    <col min="18" max="18" width="17.28515625" style="45" hidden="1" customWidth="1"/>
    <col min="19" max="19" width="10.7109375" style="45" hidden="1" customWidth="1"/>
    <col min="20" max="20" width="10" style="45" hidden="1" customWidth="1"/>
    <col min="21" max="21" width="8.28515625" style="40" hidden="1" customWidth="1"/>
    <col min="22" max="22" width="15.28515625" style="45" hidden="1" customWidth="1"/>
    <col min="23" max="23" width="10.28515625" style="45" hidden="1" customWidth="1"/>
    <col min="24" max="28" width="0" style="45" hidden="1" customWidth="1"/>
    <col min="29" max="16384" width="29.42578125" style="45"/>
  </cols>
  <sheetData>
    <row r="1" spans="1:1025" hidden="1" x14ac:dyDescent="0.2">
      <c r="C1" s="39"/>
      <c r="D1" s="40"/>
      <c r="E1" s="40"/>
      <c r="F1" s="40"/>
      <c r="G1" s="40"/>
      <c r="H1" s="40"/>
      <c r="J1" s="42"/>
      <c r="K1" s="42"/>
      <c r="L1" s="43"/>
      <c r="M1" s="44"/>
      <c r="N1" s="44"/>
      <c r="O1" s="44"/>
      <c r="P1" s="44"/>
    </row>
    <row r="2" spans="1:1025" hidden="1" x14ac:dyDescent="0.2">
      <c r="C2" s="39"/>
      <c r="D2" s="40"/>
      <c r="E2" s="40"/>
      <c r="F2" s="40"/>
      <c r="G2" s="40"/>
      <c r="H2" s="40"/>
      <c r="J2" s="42"/>
      <c r="K2" s="42"/>
      <c r="L2" s="43"/>
      <c r="M2" s="44"/>
      <c r="N2" s="44"/>
      <c r="O2" s="44"/>
      <c r="P2" s="44"/>
    </row>
    <row r="3" spans="1:1025" hidden="1" x14ac:dyDescent="0.2">
      <c r="C3" s="39"/>
      <c r="D3" s="40"/>
      <c r="E3" s="40"/>
      <c r="F3" s="40"/>
      <c r="G3" s="40"/>
      <c r="H3" s="40"/>
      <c r="J3" s="42"/>
      <c r="K3" s="42"/>
      <c r="L3" s="43"/>
      <c r="M3" s="44"/>
      <c r="N3" s="44"/>
      <c r="O3" s="44"/>
      <c r="P3" s="44"/>
    </row>
    <row r="4" spans="1:1025" hidden="1" x14ac:dyDescent="0.2"/>
    <row r="5" spans="1:1025" ht="90.75" customHeight="1" x14ac:dyDescent="0.2">
      <c r="A5" s="24" t="s">
        <v>0</v>
      </c>
      <c r="B5" s="24" t="s">
        <v>1</v>
      </c>
      <c r="C5" s="24" t="s">
        <v>2</v>
      </c>
      <c r="D5" s="25" t="s">
        <v>3</v>
      </c>
      <c r="E5" s="1" t="s">
        <v>326</v>
      </c>
      <c r="F5" s="1" t="s">
        <v>327</v>
      </c>
      <c r="G5" s="1" t="s">
        <v>328</v>
      </c>
      <c r="H5" s="26" t="s">
        <v>329</v>
      </c>
      <c r="I5" s="2" t="s">
        <v>337</v>
      </c>
      <c r="J5" s="3" t="s">
        <v>330</v>
      </c>
      <c r="K5" s="27" t="s">
        <v>331</v>
      </c>
      <c r="L5" s="3" t="s">
        <v>4</v>
      </c>
      <c r="M5" s="4" t="s">
        <v>338</v>
      </c>
      <c r="N5" s="51" t="s">
        <v>332</v>
      </c>
      <c r="O5" s="4" t="s">
        <v>339</v>
      </c>
      <c r="P5" s="5"/>
      <c r="Q5" s="52" t="s">
        <v>5</v>
      </c>
      <c r="R5" s="6" t="s">
        <v>6</v>
      </c>
      <c r="S5" s="53" t="s">
        <v>7</v>
      </c>
      <c r="T5" s="54" t="s">
        <v>8</v>
      </c>
      <c r="U5" s="55" t="s">
        <v>9</v>
      </c>
      <c r="V5" s="56" t="s">
        <v>10</v>
      </c>
      <c r="W5" s="57" t="s">
        <v>11</v>
      </c>
      <c r="X5" s="58" t="s">
        <v>343</v>
      </c>
      <c r="Y5" s="59" t="s">
        <v>344</v>
      </c>
      <c r="Z5" s="59" t="s">
        <v>345</v>
      </c>
      <c r="AA5" s="59" t="s">
        <v>346</v>
      </c>
      <c r="AB5" s="59" t="s">
        <v>347</v>
      </c>
    </row>
    <row r="6" spans="1:1025" s="62" customFormat="1" ht="26.25" customHeight="1" x14ac:dyDescent="0.2">
      <c r="A6" s="60">
        <v>1</v>
      </c>
      <c r="B6" s="7">
        <v>2</v>
      </c>
      <c r="C6" s="8">
        <v>3</v>
      </c>
      <c r="D6" s="8">
        <v>4</v>
      </c>
      <c r="E6" s="8">
        <v>5</v>
      </c>
      <c r="F6" s="8">
        <v>6</v>
      </c>
      <c r="G6" s="8">
        <v>7</v>
      </c>
      <c r="H6" s="8">
        <v>8</v>
      </c>
      <c r="I6" s="7">
        <v>9</v>
      </c>
      <c r="J6" s="9"/>
      <c r="K6" s="9"/>
      <c r="L6" s="8"/>
      <c r="M6" s="8"/>
      <c r="N6" s="8"/>
      <c r="O6" s="7"/>
      <c r="P6" s="7"/>
      <c r="Q6" s="8"/>
      <c r="R6" s="8"/>
      <c r="S6" s="8"/>
      <c r="T6" s="8"/>
      <c r="U6" s="8"/>
      <c r="V6" s="8"/>
      <c r="W6" s="8"/>
      <c r="X6" s="61"/>
      <c r="Y6" s="61"/>
      <c r="Z6" s="61"/>
      <c r="AA6" s="61"/>
      <c r="AB6" s="61"/>
    </row>
    <row r="7" spans="1:1025" ht="133.5" hidden="1" customHeight="1" x14ac:dyDescent="0.2">
      <c r="A7" s="63">
        <v>1</v>
      </c>
      <c r="B7" s="15" t="s">
        <v>12</v>
      </c>
      <c r="C7" s="64" t="s">
        <v>13</v>
      </c>
      <c r="D7" s="65" t="s">
        <v>14</v>
      </c>
      <c r="E7" s="65" t="s">
        <v>348</v>
      </c>
      <c r="F7" s="65"/>
      <c r="G7" s="65"/>
      <c r="H7" s="10" t="s">
        <v>15</v>
      </c>
      <c r="I7" s="31">
        <f>W7</f>
        <v>4000</v>
      </c>
      <c r="J7" s="11"/>
      <c r="K7" s="11"/>
      <c r="L7" s="66"/>
      <c r="M7" s="67"/>
      <c r="N7" s="67"/>
      <c r="O7" s="68"/>
      <c r="P7" s="68" t="s">
        <v>16</v>
      </c>
      <c r="Q7" s="69"/>
      <c r="R7" s="69"/>
      <c r="S7" s="69"/>
      <c r="T7" s="12">
        <v>3500</v>
      </c>
      <c r="U7" s="8">
        <v>500</v>
      </c>
      <c r="V7" s="69"/>
      <c r="W7" s="13">
        <f>SUM(Q7:V7)</f>
        <v>4000</v>
      </c>
      <c r="X7" s="61"/>
      <c r="Y7" s="61"/>
      <c r="Z7" s="61"/>
      <c r="AA7" s="61"/>
      <c r="AB7" s="61"/>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2"/>
      <c r="CP7" s="62"/>
      <c r="CQ7" s="62"/>
      <c r="CR7" s="62"/>
      <c r="CS7" s="62"/>
      <c r="CT7" s="62"/>
      <c r="CU7" s="62"/>
      <c r="CV7" s="62"/>
      <c r="CW7" s="62"/>
      <c r="CX7" s="62"/>
      <c r="CY7" s="62"/>
      <c r="CZ7" s="62"/>
      <c r="DA7" s="62"/>
      <c r="DB7" s="62"/>
      <c r="DC7" s="62"/>
      <c r="DD7" s="62"/>
      <c r="DE7" s="62"/>
      <c r="DF7" s="62"/>
      <c r="DG7" s="62"/>
      <c r="DH7" s="62"/>
      <c r="DI7" s="62"/>
      <c r="DJ7" s="62"/>
      <c r="DK7" s="62"/>
      <c r="DL7" s="62"/>
      <c r="DM7" s="62"/>
      <c r="DN7" s="62"/>
      <c r="DO7" s="62"/>
      <c r="DP7" s="62"/>
      <c r="DQ7" s="62"/>
      <c r="DR7" s="62"/>
      <c r="DS7" s="62"/>
      <c r="DT7" s="62"/>
      <c r="DU7" s="62"/>
      <c r="DV7" s="62"/>
      <c r="DW7" s="62"/>
      <c r="DX7" s="62"/>
      <c r="DY7" s="62"/>
      <c r="DZ7" s="62"/>
      <c r="EA7" s="62"/>
      <c r="EB7" s="62"/>
      <c r="EC7" s="62"/>
      <c r="ED7" s="62"/>
      <c r="EE7" s="62"/>
      <c r="EF7" s="62"/>
      <c r="EG7" s="62"/>
      <c r="EH7" s="62"/>
      <c r="EI7" s="62"/>
      <c r="EJ7" s="62"/>
      <c r="EK7" s="62"/>
      <c r="EL7" s="62"/>
      <c r="EM7" s="62"/>
      <c r="EN7" s="62"/>
      <c r="EO7" s="62"/>
      <c r="EP7" s="62"/>
      <c r="EQ7" s="62"/>
      <c r="ER7" s="62"/>
      <c r="ES7" s="62"/>
      <c r="ET7" s="62"/>
      <c r="EU7" s="62"/>
      <c r="EV7" s="62"/>
      <c r="EW7" s="62"/>
      <c r="EX7" s="62"/>
      <c r="EY7" s="62"/>
      <c r="EZ7" s="62"/>
      <c r="FA7" s="62"/>
      <c r="FB7" s="62"/>
      <c r="FC7" s="62"/>
      <c r="FD7" s="62"/>
      <c r="FE7" s="62"/>
      <c r="FF7" s="62"/>
      <c r="FG7" s="62"/>
      <c r="FH7" s="62"/>
      <c r="FI7" s="62"/>
      <c r="FJ7" s="62"/>
      <c r="FK7" s="62"/>
      <c r="FL7" s="62"/>
      <c r="FM7" s="62"/>
      <c r="FN7" s="62"/>
      <c r="FO7" s="62"/>
      <c r="FP7" s="62"/>
      <c r="FQ7" s="62"/>
      <c r="FR7" s="62"/>
      <c r="FS7" s="62"/>
      <c r="FT7" s="62"/>
      <c r="FU7" s="62"/>
      <c r="FV7" s="62"/>
      <c r="FW7" s="62"/>
      <c r="FX7" s="62"/>
      <c r="FY7" s="62"/>
      <c r="FZ7" s="62"/>
      <c r="GA7" s="62"/>
      <c r="GB7" s="62"/>
      <c r="GC7" s="62"/>
      <c r="GD7" s="62"/>
      <c r="GE7" s="62"/>
      <c r="GF7" s="62"/>
      <c r="GG7" s="62"/>
      <c r="GH7" s="62"/>
      <c r="GI7" s="62"/>
      <c r="GJ7" s="62"/>
      <c r="GK7" s="62"/>
      <c r="GL7" s="62"/>
      <c r="GM7" s="62"/>
      <c r="GN7" s="62"/>
      <c r="GO7" s="62"/>
      <c r="GP7" s="62"/>
      <c r="GQ7" s="62"/>
      <c r="GR7" s="62"/>
      <c r="GS7" s="62"/>
      <c r="GT7" s="62"/>
      <c r="GU7" s="62"/>
      <c r="GV7" s="62"/>
      <c r="GW7" s="62"/>
      <c r="GX7" s="62"/>
      <c r="GY7" s="62"/>
      <c r="GZ7" s="62"/>
      <c r="HA7" s="62"/>
      <c r="HB7" s="62"/>
      <c r="HC7" s="62"/>
      <c r="HD7" s="62"/>
      <c r="HE7" s="62"/>
      <c r="HF7" s="62"/>
      <c r="HG7" s="62"/>
      <c r="HH7" s="62"/>
      <c r="HI7" s="62"/>
      <c r="HJ7" s="62"/>
      <c r="HK7" s="62"/>
      <c r="HL7" s="62"/>
      <c r="HM7" s="62"/>
      <c r="HN7" s="62"/>
      <c r="HO7" s="62"/>
      <c r="HP7" s="62"/>
      <c r="HQ7" s="62"/>
      <c r="HR7" s="62"/>
      <c r="HS7" s="62"/>
      <c r="HT7" s="62"/>
      <c r="HU7" s="62"/>
      <c r="HV7" s="62"/>
      <c r="HW7" s="62"/>
      <c r="HX7" s="62"/>
      <c r="HY7" s="62"/>
      <c r="HZ7" s="62"/>
      <c r="IA7" s="62"/>
      <c r="IB7" s="62"/>
      <c r="IC7" s="62"/>
      <c r="ID7" s="62"/>
      <c r="IE7" s="62"/>
      <c r="IF7" s="62"/>
      <c r="IG7" s="62"/>
      <c r="IH7" s="62"/>
      <c r="II7" s="62"/>
      <c r="IJ7" s="62"/>
      <c r="IK7" s="62"/>
      <c r="IL7" s="62"/>
      <c r="IM7" s="62"/>
      <c r="IN7" s="62"/>
      <c r="IO7" s="62"/>
      <c r="IP7" s="62"/>
      <c r="IQ7" s="62"/>
      <c r="IR7" s="62"/>
      <c r="IS7" s="62"/>
      <c r="IT7" s="62"/>
      <c r="IU7" s="62"/>
      <c r="IV7" s="62"/>
      <c r="IW7" s="62"/>
      <c r="IX7" s="62"/>
      <c r="IY7" s="62"/>
      <c r="IZ7" s="62"/>
      <c r="JA7" s="62"/>
      <c r="JB7" s="62"/>
      <c r="JC7" s="62"/>
      <c r="JD7" s="62"/>
      <c r="JE7" s="62"/>
      <c r="JF7" s="62"/>
      <c r="JG7" s="62"/>
      <c r="JH7" s="62"/>
      <c r="JI7" s="62"/>
      <c r="JJ7" s="62"/>
      <c r="JK7" s="62"/>
      <c r="JL7" s="62"/>
      <c r="JM7" s="62"/>
      <c r="JN7" s="62"/>
      <c r="JO7" s="62"/>
      <c r="JP7" s="62"/>
      <c r="JQ7" s="62"/>
      <c r="JR7" s="62"/>
      <c r="JS7" s="62"/>
      <c r="JT7" s="62"/>
      <c r="JU7" s="62"/>
      <c r="JV7" s="62"/>
      <c r="JW7" s="62"/>
      <c r="JX7" s="62"/>
      <c r="JY7" s="62"/>
      <c r="JZ7" s="62"/>
      <c r="KA7" s="62"/>
      <c r="KB7" s="62"/>
      <c r="KC7" s="62"/>
      <c r="KD7" s="62"/>
      <c r="KE7" s="62"/>
      <c r="KF7" s="62"/>
      <c r="KG7" s="62"/>
      <c r="KH7" s="62"/>
      <c r="KI7" s="62"/>
      <c r="KJ7" s="62"/>
      <c r="KK7" s="62"/>
      <c r="KL7" s="62"/>
      <c r="KM7" s="62"/>
      <c r="KN7" s="62"/>
      <c r="KO7" s="62"/>
      <c r="KP7" s="62"/>
      <c r="KQ7" s="62"/>
      <c r="KR7" s="62"/>
      <c r="KS7" s="62"/>
      <c r="KT7" s="62"/>
      <c r="KU7" s="62"/>
      <c r="KV7" s="62"/>
      <c r="KW7" s="62"/>
      <c r="KX7" s="62"/>
      <c r="KY7" s="62"/>
      <c r="KZ7" s="62"/>
      <c r="LA7" s="62"/>
      <c r="LB7" s="62"/>
      <c r="LC7" s="62"/>
      <c r="LD7" s="62"/>
      <c r="LE7" s="62"/>
      <c r="LF7" s="62"/>
      <c r="LG7" s="62"/>
      <c r="LH7" s="62"/>
      <c r="LI7" s="62"/>
      <c r="LJ7" s="62"/>
      <c r="LK7" s="62"/>
      <c r="LL7" s="62"/>
      <c r="LM7" s="62"/>
      <c r="LN7" s="62"/>
      <c r="LO7" s="62"/>
      <c r="LP7" s="62"/>
      <c r="LQ7" s="62"/>
      <c r="LR7" s="62"/>
      <c r="LS7" s="62"/>
      <c r="LT7" s="62"/>
      <c r="LU7" s="62"/>
      <c r="LV7" s="62"/>
      <c r="LW7" s="62"/>
      <c r="LX7" s="62"/>
      <c r="LY7" s="62"/>
      <c r="LZ7" s="62"/>
      <c r="MA7" s="62"/>
      <c r="MB7" s="62"/>
      <c r="MC7" s="62"/>
      <c r="MD7" s="62"/>
      <c r="ME7" s="62"/>
      <c r="MF7" s="62"/>
      <c r="MG7" s="62"/>
      <c r="MH7" s="62"/>
      <c r="MI7" s="62"/>
      <c r="MJ7" s="62"/>
      <c r="MK7" s="62"/>
      <c r="ML7" s="62"/>
      <c r="MM7" s="62"/>
      <c r="MN7" s="62"/>
      <c r="MO7" s="62"/>
      <c r="MP7" s="62"/>
      <c r="MQ7" s="62"/>
      <c r="MR7" s="62"/>
      <c r="MS7" s="62"/>
      <c r="MT7" s="62"/>
      <c r="MU7" s="62"/>
      <c r="MV7" s="62"/>
      <c r="MW7" s="62"/>
      <c r="MX7" s="62"/>
      <c r="MY7" s="62"/>
      <c r="MZ7" s="62"/>
      <c r="NA7" s="62"/>
      <c r="NB7" s="62"/>
      <c r="NC7" s="62"/>
      <c r="ND7" s="62"/>
      <c r="NE7" s="62"/>
      <c r="NF7" s="62"/>
      <c r="NG7" s="62"/>
      <c r="NH7" s="62"/>
      <c r="NI7" s="62"/>
      <c r="NJ7" s="62"/>
      <c r="NK7" s="62"/>
      <c r="NL7" s="62"/>
      <c r="NM7" s="62"/>
      <c r="NN7" s="62"/>
      <c r="NO7" s="62"/>
      <c r="NP7" s="62"/>
      <c r="NQ7" s="62"/>
      <c r="NR7" s="62"/>
      <c r="NS7" s="62"/>
      <c r="NT7" s="62"/>
      <c r="NU7" s="62"/>
      <c r="NV7" s="62"/>
      <c r="NW7" s="62"/>
      <c r="NX7" s="62"/>
      <c r="NY7" s="62"/>
      <c r="NZ7" s="62"/>
      <c r="OA7" s="62"/>
      <c r="OB7" s="62"/>
      <c r="OC7" s="62"/>
      <c r="OD7" s="62"/>
      <c r="OE7" s="62"/>
      <c r="OF7" s="62"/>
      <c r="OG7" s="62"/>
      <c r="OH7" s="62"/>
      <c r="OI7" s="62"/>
      <c r="OJ7" s="62"/>
      <c r="OK7" s="62"/>
      <c r="OL7" s="62"/>
      <c r="OM7" s="62"/>
      <c r="ON7" s="62"/>
      <c r="OO7" s="62"/>
      <c r="OP7" s="62"/>
      <c r="OQ7" s="62"/>
      <c r="OR7" s="62"/>
      <c r="OS7" s="62"/>
      <c r="OT7" s="62"/>
      <c r="OU7" s="62"/>
      <c r="OV7" s="62"/>
      <c r="OW7" s="62"/>
      <c r="OX7" s="62"/>
      <c r="OY7" s="62"/>
      <c r="OZ7" s="62"/>
      <c r="PA7" s="62"/>
      <c r="PB7" s="62"/>
      <c r="PC7" s="62"/>
      <c r="PD7" s="62"/>
      <c r="PE7" s="62"/>
      <c r="PF7" s="62"/>
      <c r="PG7" s="62"/>
      <c r="PH7" s="62"/>
      <c r="PI7" s="62"/>
      <c r="PJ7" s="62"/>
      <c r="PK7" s="62"/>
      <c r="PL7" s="62"/>
      <c r="PM7" s="62"/>
      <c r="PN7" s="62"/>
      <c r="PO7" s="62"/>
      <c r="PP7" s="62"/>
      <c r="PQ7" s="62"/>
      <c r="PR7" s="62"/>
      <c r="PS7" s="62"/>
      <c r="PT7" s="62"/>
      <c r="PU7" s="62"/>
      <c r="PV7" s="62"/>
      <c r="PW7" s="62"/>
      <c r="PX7" s="62"/>
      <c r="PY7" s="62"/>
      <c r="PZ7" s="62"/>
      <c r="QA7" s="62"/>
      <c r="QB7" s="62"/>
      <c r="QC7" s="62"/>
      <c r="QD7" s="62"/>
      <c r="QE7" s="62"/>
      <c r="QF7" s="62"/>
      <c r="QG7" s="62"/>
      <c r="QH7" s="62"/>
      <c r="QI7" s="62"/>
      <c r="QJ7" s="62"/>
      <c r="QK7" s="62"/>
      <c r="QL7" s="62"/>
      <c r="QM7" s="62"/>
      <c r="QN7" s="62"/>
      <c r="QO7" s="62"/>
      <c r="QP7" s="62"/>
      <c r="QQ7" s="62"/>
      <c r="QR7" s="62"/>
      <c r="QS7" s="62"/>
      <c r="QT7" s="62"/>
      <c r="QU7" s="62"/>
      <c r="QV7" s="62"/>
      <c r="QW7" s="62"/>
      <c r="QX7" s="62"/>
      <c r="QY7" s="62"/>
      <c r="QZ7" s="62"/>
      <c r="RA7" s="62"/>
      <c r="RB7" s="62"/>
      <c r="RC7" s="62"/>
      <c r="RD7" s="62"/>
      <c r="RE7" s="62"/>
      <c r="RF7" s="62"/>
      <c r="RG7" s="62"/>
      <c r="RH7" s="62"/>
      <c r="RI7" s="62"/>
      <c r="RJ7" s="62"/>
      <c r="RK7" s="62"/>
      <c r="RL7" s="62"/>
      <c r="RM7" s="62"/>
      <c r="RN7" s="62"/>
      <c r="RO7" s="62"/>
      <c r="RP7" s="62"/>
      <c r="RQ7" s="62"/>
      <c r="RR7" s="62"/>
      <c r="RS7" s="62"/>
      <c r="RT7" s="62"/>
      <c r="RU7" s="62"/>
      <c r="RV7" s="62"/>
      <c r="RW7" s="62"/>
      <c r="RX7" s="62"/>
      <c r="RY7" s="62"/>
      <c r="RZ7" s="62"/>
      <c r="SA7" s="62"/>
      <c r="SB7" s="62"/>
      <c r="SC7" s="62"/>
      <c r="SD7" s="62"/>
      <c r="SE7" s="62"/>
      <c r="SF7" s="62"/>
      <c r="SG7" s="62"/>
      <c r="SH7" s="62"/>
      <c r="SI7" s="62"/>
      <c r="SJ7" s="62"/>
      <c r="SK7" s="62"/>
      <c r="SL7" s="62"/>
      <c r="SM7" s="62"/>
      <c r="SN7" s="62"/>
      <c r="SO7" s="62"/>
      <c r="SP7" s="62"/>
      <c r="SQ7" s="62"/>
      <c r="SR7" s="62"/>
      <c r="SS7" s="62"/>
      <c r="ST7" s="62"/>
      <c r="SU7" s="62"/>
      <c r="SV7" s="62"/>
      <c r="SW7" s="62"/>
      <c r="SX7" s="62"/>
      <c r="SY7" s="62"/>
      <c r="SZ7" s="62"/>
      <c r="TA7" s="62"/>
      <c r="TB7" s="62"/>
      <c r="TC7" s="62"/>
      <c r="TD7" s="62"/>
      <c r="TE7" s="62"/>
      <c r="TF7" s="62"/>
      <c r="TG7" s="62"/>
      <c r="TH7" s="62"/>
      <c r="TI7" s="62"/>
      <c r="TJ7" s="62"/>
      <c r="TK7" s="62"/>
      <c r="TL7" s="62"/>
      <c r="TM7" s="62"/>
      <c r="TN7" s="62"/>
      <c r="TO7" s="62"/>
      <c r="TP7" s="62"/>
      <c r="TQ7" s="62"/>
      <c r="TR7" s="62"/>
      <c r="TS7" s="62"/>
      <c r="TT7" s="62"/>
      <c r="TU7" s="62"/>
      <c r="TV7" s="62"/>
      <c r="TW7" s="62"/>
      <c r="TX7" s="62"/>
      <c r="TY7" s="62"/>
      <c r="TZ7" s="62"/>
      <c r="UA7" s="62"/>
      <c r="UB7" s="62"/>
      <c r="UC7" s="62"/>
      <c r="UD7" s="62"/>
      <c r="UE7" s="62"/>
      <c r="UF7" s="62"/>
      <c r="UG7" s="62"/>
      <c r="UH7" s="62"/>
      <c r="UI7" s="62"/>
      <c r="UJ7" s="62"/>
      <c r="UK7" s="62"/>
      <c r="UL7" s="62"/>
      <c r="UM7" s="62"/>
      <c r="UN7" s="62"/>
      <c r="UO7" s="62"/>
      <c r="UP7" s="62"/>
      <c r="UQ7" s="62"/>
      <c r="UR7" s="62"/>
      <c r="US7" s="62"/>
      <c r="UT7" s="62"/>
      <c r="UU7" s="62"/>
      <c r="UV7" s="62"/>
      <c r="UW7" s="62"/>
      <c r="UX7" s="62"/>
      <c r="UY7" s="62"/>
      <c r="UZ7" s="62"/>
      <c r="VA7" s="62"/>
      <c r="VB7" s="62"/>
      <c r="VC7" s="62"/>
      <c r="VD7" s="62"/>
      <c r="VE7" s="62"/>
      <c r="VF7" s="62"/>
      <c r="VG7" s="62"/>
      <c r="VH7" s="62"/>
      <c r="VI7" s="62"/>
      <c r="VJ7" s="62"/>
      <c r="VK7" s="62"/>
      <c r="VL7" s="62"/>
      <c r="VM7" s="62"/>
      <c r="VN7" s="62"/>
      <c r="VO7" s="62"/>
      <c r="VP7" s="62"/>
      <c r="VQ7" s="62"/>
      <c r="VR7" s="62"/>
      <c r="VS7" s="62"/>
      <c r="VT7" s="62"/>
      <c r="VU7" s="62"/>
      <c r="VV7" s="62"/>
      <c r="VW7" s="62"/>
      <c r="VX7" s="62"/>
      <c r="VY7" s="62"/>
      <c r="VZ7" s="62"/>
      <c r="WA7" s="62"/>
      <c r="WB7" s="62"/>
      <c r="WC7" s="62"/>
      <c r="WD7" s="62"/>
      <c r="WE7" s="62"/>
      <c r="WF7" s="62"/>
      <c r="WG7" s="62"/>
      <c r="WH7" s="62"/>
      <c r="WI7" s="62"/>
      <c r="WJ7" s="62"/>
      <c r="WK7" s="62"/>
      <c r="WL7" s="62"/>
      <c r="WM7" s="62"/>
      <c r="WN7" s="62"/>
      <c r="WO7" s="62"/>
      <c r="WP7" s="62"/>
      <c r="WQ7" s="62"/>
      <c r="WR7" s="62"/>
      <c r="WS7" s="62"/>
      <c r="WT7" s="62"/>
      <c r="WU7" s="62"/>
      <c r="WV7" s="62"/>
      <c r="WW7" s="62"/>
      <c r="WX7" s="62"/>
      <c r="WY7" s="62"/>
      <c r="WZ7" s="62"/>
      <c r="XA7" s="62"/>
      <c r="XB7" s="62"/>
      <c r="XC7" s="62"/>
      <c r="XD7" s="62"/>
      <c r="XE7" s="62"/>
      <c r="XF7" s="62"/>
      <c r="XG7" s="62"/>
      <c r="XH7" s="62"/>
      <c r="XI7" s="62"/>
      <c r="XJ7" s="62"/>
      <c r="XK7" s="62"/>
      <c r="XL7" s="62"/>
      <c r="XM7" s="62"/>
      <c r="XN7" s="62"/>
      <c r="XO7" s="62"/>
      <c r="XP7" s="62"/>
      <c r="XQ7" s="62"/>
      <c r="XR7" s="62"/>
      <c r="XS7" s="62"/>
      <c r="XT7" s="62"/>
      <c r="XU7" s="62"/>
      <c r="XV7" s="62"/>
      <c r="XW7" s="62"/>
      <c r="XX7" s="62"/>
      <c r="XY7" s="62"/>
      <c r="XZ7" s="62"/>
      <c r="YA7" s="62"/>
      <c r="YB7" s="62"/>
      <c r="YC7" s="62"/>
      <c r="YD7" s="62"/>
      <c r="YE7" s="62"/>
      <c r="YF7" s="62"/>
      <c r="YG7" s="62"/>
      <c r="YH7" s="62"/>
      <c r="YI7" s="62"/>
      <c r="YJ7" s="62"/>
      <c r="YK7" s="62"/>
      <c r="YL7" s="62"/>
      <c r="YM7" s="62"/>
      <c r="YN7" s="62"/>
      <c r="YO7" s="62"/>
      <c r="YP7" s="62"/>
      <c r="YQ7" s="62"/>
      <c r="YR7" s="62"/>
      <c r="YS7" s="62"/>
      <c r="YT7" s="62"/>
      <c r="YU7" s="62"/>
      <c r="YV7" s="62"/>
      <c r="YW7" s="62"/>
      <c r="YX7" s="62"/>
      <c r="YY7" s="62"/>
      <c r="YZ7" s="62"/>
      <c r="ZA7" s="62"/>
      <c r="ZB7" s="62"/>
      <c r="ZC7" s="62"/>
      <c r="ZD7" s="62"/>
      <c r="ZE7" s="62"/>
      <c r="ZF7" s="62"/>
      <c r="ZG7" s="62"/>
      <c r="ZH7" s="62"/>
      <c r="ZI7" s="62"/>
      <c r="ZJ7" s="62"/>
      <c r="ZK7" s="62"/>
      <c r="ZL7" s="62"/>
      <c r="ZM7" s="62"/>
      <c r="ZN7" s="62"/>
      <c r="ZO7" s="62"/>
      <c r="ZP7" s="62"/>
      <c r="ZQ7" s="62"/>
      <c r="ZR7" s="62"/>
      <c r="ZS7" s="62"/>
      <c r="ZT7" s="62"/>
      <c r="ZU7" s="62"/>
      <c r="ZV7" s="62"/>
      <c r="ZW7" s="62"/>
      <c r="ZX7" s="62"/>
      <c r="ZY7" s="62"/>
      <c r="ZZ7" s="62"/>
      <c r="AAA7" s="62"/>
      <c r="AAB7" s="62"/>
      <c r="AAC7" s="62"/>
      <c r="AAD7" s="62"/>
      <c r="AAE7" s="62"/>
      <c r="AAF7" s="62"/>
      <c r="AAG7" s="62"/>
      <c r="AAH7" s="62"/>
      <c r="AAI7" s="62"/>
      <c r="AAJ7" s="62"/>
      <c r="AAK7" s="62"/>
      <c r="AAL7" s="62"/>
      <c r="AAM7" s="62"/>
      <c r="AAN7" s="62"/>
      <c r="AAO7" s="62"/>
      <c r="AAP7" s="62"/>
      <c r="AAQ7" s="62"/>
      <c r="AAR7" s="62"/>
      <c r="AAS7" s="62"/>
      <c r="AAT7" s="62"/>
      <c r="AAU7" s="62"/>
      <c r="AAV7" s="62"/>
      <c r="AAW7" s="62"/>
      <c r="AAX7" s="62"/>
      <c r="AAY7" s="62"/>
      <c r="AAZ7" s="62"/>
      <c r="ABA7" s="62"/>
      <c r="ABB7" s="62"/>
      <c r="ABC7" s="62"/>
      <c r="ABD7" s="62"/>
      <c r="ABE7" s="62"/>
      <c r="ABF7" s="62"/>
      <c r="ABG7" s="62"/>
      <c r="ABH7" s="62"/>
      <c r="ABI7" s="62"/>
      <c r="ABJ7" s="62"/>
      <c r="ABK7" s="62"/>
      <c r="ABL7" s="62"/>
      <c r="ABM7" s="62"/>
      <c r="ABN7" s="62"/>
      <c r="ABO7" s="62"/>
      <c r="ABP7" s="62"/>
      <c r="ABQ7" s="62"/>
      <c r="ABR7" s="62"/>
      <c r="ABS7" s="62"/>
      <c r="ABT7" s="62"/>
      <c r="ABU7" s="62"/>
      <c r="ABV7" s="62"/>
      <c r="ABW7" s="62"/>
      <c r="ABX7" s="62"/>
      <c r="ABY7" s="62"/>
      <c r="ABZ7" s="62"/>
      <c r="ACA7" s="62"/>
      <c r="ACB7" s="62"/>
      <c r="ACC7" s="62"/>
      <c r="ACD7" s="62"/>
      <c r="ACE7" s="62"/>
      <c r="ACF7" s="62"/>
      <c r="ACG7" s="62"/>
      <c r="ACH7" s="62"/>
      <c r="ACI7" s="62"/>
      <c r="ACJ7" s="62"/>
      <c r="ACK7" s="62"/>
      <c r="ACL7" s="62"/>
      <c r="ACM7" s="62"/>
      <c r="ACN7" s="62"/>
      <c r="ACO7" s="62"/>
      <c r="ACP7" s="62"/>
      <c r="ACQ7" s="62"/>
      <c r="ACR7" s="62"/>
      <c r="ACS7" s="62"/>
      <c r="ACT7" s="62"/>
      <c r="ACU7" s="62"/>
      <c r="ACV7" s="62"/>
      <c r="ACW7" s="62"/>
      <c r="ACX7" s="62"/>
      <c r="ACY7" s="62"/>
      <c r="ACZ7" s="62"/>
      <c r="ADA7" s="62"/>
      <c r="ADB7" s="62"/>
      <c r="ADC7" s="62"/>
      <c r="ADD7" s="62"/>
      <c r="ADE7" s="62"/>
      <c r="ADF7" s="62"/>
      <c r="ADG7" s="62"/>
      <c r="ADH7" s="62"/>
      <c r="ADI7" s="62"/>
      <c r="ADJ7" s="62"/>
      <c r="ADK7" s="62"/>
      <c r="ADL7" s="62"/>
      <c r="ADM7" s="62"/>
      <c r="ADN7" s="62"/>
      <c r="ADO7" s="62"/>
      <c r="ADP7" s="62"/>
      <c r="ADQ7" s="62"/>
      <c r="ADR7" s="62"/>
      <c r="ADS7" s="62"/>
      <c r="ADT7" s="62"/>
      <c r="ADU7" s="62"/>
      <c r="ADV7" s="62"/>
      <c r="ADW7" s="62"/>
      <c r="ADX7" s="62"/>
      <c r="ADY7" s="62"/>
      <c r="ADZ7" s="62"/>
      <c r="AEA7" s="62"/>
      <c r="AEB7" s="62"/>
      <c r="AEC7" s="62"/>
      <c r="AED7" s="62"/>
      <c r="AEE7" s="62"/>
      <c r="AEF7" s="62"/>
      <c r="AEG7" s="62"/>
      <c r="AEH7" s="62"/>
      <c r="AEI7" s="62"/>
      <c r="AEJ7" s="62"/>
      <c r="AEK7" s="62"/>
      <c r="AEL7" s="62"/>
      <c r="AEM7" s="62"/>
      <c r="AEN7" s="62"/>
      <c r="AEO7" s="62"/>
      <c r="AEP7" s="62"/>
      <c r="AEQ7" s="62"/>
      <c r="AER7" s="62"/>
      <c r="AES7" s="62"/>
      <c r="AET7" s="62"/>
      <c r="AEU7" s="62"/>
      <c r="AEV7" s="62"/>
      <c r="AEW7" s="62"/>
      <c r="AEX7" s="62"/>
      <c r="AEY7" s="62"/>
      <c r="AEZ7" s="62"/>
      <c r="AFA7" s="62"/>
      <c r="AFB7" s="62"/>
      <c r="AFC7" s="62"/>
      <c r="AFD7" s="62"/>
      <c r="AFE7" s="62"/>
      <c r="AFF7" s="62"/>
      <c r="AFG7" s="62"/>
      <c r="AFH7" s="62"/>
      <c r="AFI7" s="62"/>
      <c r="AFJ7" s="62"/>
      <c r="AFK7" s="62"/>
      <c r="AFL7" s="62"/>
      <c r="AFM7" s="62"/>
      <c r="AFN7" s="62"/>
      <c r="AFO7" s="62"/>
      <c r="AFP7" s="62"/>
      <c r="AFQ7" s="62"/>
      <c r="AFR7" s="62"/>
      <c r="AFS7" s="62"/>
      <c r="AFT7" s="62"/>
      <c r="AFU7" s="62"/>
      <c r="AFV7" s="62"/>
      <c r="AFW7" s="62"/>
      <c r="AFX7" s="62"/>
      <c r="AFY7" s="62"/>
      <c r="AFZ7" s="62"/>
      <c r="AGA7" s="62"/>
      <c r="AGB7" s="62"/>
      <c r="AGC7" s="62"/>
      <c r="AGD7" s="62"/>
      <c r="AGE7" s="62"/>
      <c r="AGF7" s="62"/>
      <c r="AGG7" s="62"/>
      <c r="AGH7" s="62"/>
      <c r="AGI7" s="62"/>
      <c r="AGJ7" s="62"/>
      <c r="AGK7" s="62"/>
      <c r="AGL7" s="62"/>
      <c r="AGM7" s="62"/>
      <c r="AGN7" s="62"/>
      <c r="AGO7" s="62"/>
      <c r="AGP7" s="62"/>
      <c r="AGQ7" s="62"/>
      <c r="AGR7" s="62"/>
      <c r="AGS7" s="62"/>
      <c r="AGT7" s="62"/>
      <c r="AGU7" s="62"/>
      <c r="AGV7" s="62"/>
      <c r="AGW7" s="62"/>
      <c r="AGX7" s="62"/>
      <c r="AGY7" s="62"/>
      <c r="AGZ7" s="62"/>
      <c r="AHA7" s="62"/>
      <c r="AHB7" s="62"/>
      <c r="AHC7" s="62"/>
      <c r="AHD7" s="62"/>
      <c r="AHE7" s="62"/>
      <c r="AHF7" s="62"/>
      <c r="AHG7" s="62"/>
      <c r="AHH7" s="62"/>
      <c r="AHI7" s="62"/>
      <c r="AHJ7" s="62"/>
      <c r="AHK7" s="62"/>
      <c r="AHL7" s="62"/>
      <c r="AHM7" s="62"/>
      <c r="AHN7" s="62"/>
      <c r="AHO7" s="62"/>
      <c r="AHP7" s="62"/>
      <c r="AHQ7" s="62"/>
      <c r="AHR7" s="62"/>
      <c r="AHS7" s="62"/>
      <c r="AHT7" s="62"/>
      <c r="AHU7" s="62"/>
      <c r="AHV7" s="62"/>
      <c r="AHW7" s="62"/>
      <c r="AHX7" s="62"/>
      <c r="AHY7" s="62"/>
      <c r="AHZ7" s="62"/>
      <c r="AIA7" s="62"/>
      <c r="AIB7" s="62"/>
      <c r="AIC7" s="62"/>
      <c r="AID7" s="62"/>
      <c r="AIE7" s="62"/>
      <c r="AIF7" s="62"/>
      <c r="AIG7" s="62"/>
      <c r="AIH7" s="62"/>
      <c r="AII7" s="62"/>
      <c r="AIJ7" s="62"/>
      <c r="AIK7" s="62"/>
      <c r="AIL7" s="62"/>
      <c r="AIM7" s="62"/>
      <c r="AIN7" s="62"/>
      <c r="AIO7" s="62"/>
      <c r="AIP7" s="62"/>
      <c r="AIQ7" s="62"/>
      <c r="AIR7" s="62"/>
      <c r="AIS7" s="62"/>
      <c r="AIT7" s="62"/>
      <c r="AIU7" s="62"/>
      <c r="AIV7" s="62"/>
      <c r="AIW7" s="62"/>
      <c r="AIX7" s="62"/>
      <c r="AIY7" s="62"/>
      <c r="AIZ7" s="62"/>
      <c r="AJA7" s="62"/>
      <c r="AJB7" s="62"/>
      <c r="AJC7" s="62"/>
      <c r="AJD7" s="62"/>
      <c r="AJE7" s="62"/>
      <c r="AJF7" s="62"/>
      <c r="AJG7" s="62"/>
      <c r="AJH7" s="62"/>
      <c r="AJI7" s="62"/>
      <c r="AJJ7" s="62"/>
      <c r="AJK7" s="62"/>
      <c r="AJL7" s="62"/>
      <c r="AJM7" s="62"/>
      <c r="AJN7" s="62"/>
      <c r="AJO7" s="62"/>
      <c r="AJP7" s="62"/>
      <c r="AJQ7" s="62"/>
      <c r="AJR7" s="62"/>
      <c r="AJS7" s="62"/>
      <c r="AJT7" s="62"/>
      <c r="AJU7" s="62"/>
      <c r="AJV7" s="62"/>
      <c r="AJW7" s="62"/>
      <c r="AJX7" s="62"/>
      <c r="AJY7" s="62"/>
      <c r="AJZ7" s="62"/>
      <c r="AKA7" s="62"/>
      <c r="AKB7" s="62"/>
      <c r="AKC7" s="62"/>
      <c r="AKD7" s="62"/>
      <c r="AKE7" s="62"/>
      <c r="AKF7" s="62"/>
      <c r="AKG7" s="62"/>
      <c r="AKH7" s="62"/>
      <c r="AKI7" s="62"/>
      <c r="AKJ7" s="62"/>
      <c r="AKK7" s="62"/>
      <c r="AKL7" s="62"/>
      <c r="AKM7" s="62"/>
      <c r="AKN7" s="62"/>
      <c r="AKO7" s="62"/>
      <c r="AKP7" s="62"/>
      <c r="AKQ7" s="62"/>
      <c r="AKR7" s="62"/>
      <c r="AKS7" s="62"/>
      <c r="AKT7" s="62"/>
      <c r="AKU7" s="62"/>
      <c r="AKV7" s="62"/>
      <c r="AKW7" s="62"/>
      <c r="AKX7" s="62"/>
      <c r="AKY7" s="62"/>
      <c r="AKZ7" s="62"/>
      <c r="ALA7" s="62"/>
      <c r="ALB7" s="62"/>
      <c r="ALC7" s="62"/>
      <c r="ALD7" s="62"/>
      <c r="ALE7" s="62"/>
      <c r="ALF7" s="62"/>
      <c r="ALG7" s="62"/>
      <c r="ALH7" s="62"/>
      <c r="ALI7" s="62"/>
      <c r="ALJ7" s="62"/>
      <c r="ALK7" s="62"/>
      <c r="ALL7" s="62"/>
      <c r="ALM7" s="62"/>
      <c r="ALN7" s="62"/>
      <c r="ALO7" s="62"/>
      <c r="ALP7" s="62"/>
      <c r="ALQ7" s="62"/>
      <c r="ALR7" s="62"/>
      <c r="ALS7" s="62"/>
      <c r="ALT7" s="62"/>
      <c r="ALU7" s="62"/>
      <c r="ALV7" s="62"/>
      <c r="ALW7" s="62"/>
      <c r="ALX7" s="62"/>
      <c r="ALY7" s="62"/>
      <c r="ALZ7" s="62"/>
      <c r="AMA7" s="62"/>
      <c r="AMB7" s="62"/>
      <c r="AMC7" s="62"/>
      <c r="AMD7" s="62"/>
      <c r="AME7" s="62"/>
      <c r="AMF7" s="62"/>
      <c r="AMG7" s="62"/>
      <c r="AMH7" s="62"/>
      <c r="AMI7" s="62"/>
      <c r="AMJ7" s="62"/>
      <c r="AMK7" s="62"/>
    </row>
    <row r="8" spans="1:1025" s="75" customFormat="1" ht="122.25" hidden="1" customHeight="1" x14ac:dyDescent="0.2">
      <c r="A8" s="63">
        <v>2</v>
      </c>
      <c r="B8" s="70" t="s">
        <v>17</v>
      </c>
      <c r="C8" s="16" t="s">
        <v>18</v>
      </c>
      <c r="D8" s="16" t="s">
        <v>19</v>
      </c>
      <c r="E8" s="65" t="s">
        <v>348</v>
      </c>
      <c r="F8" s="16"/>
      <c r="G8" s="16"/>
      <c r="H8" s="71" t="s">
        <v>20</v>
      </c>
      <c r="I8" s="31">
        <f>W8</f>
        <v>3</v>
      </c>
      <c r="J8" s="72"/>
      <c r="K8" s="72"/>
      <c r="L8" s="66"/>
      <c r="M8" s="67"/>
      <c r="N8" s="67"/>
      <c r="O8" s="68"/>
      <c r="P8" s="68" t="s">
        <v>21</v>
      </c>
      <c r="Q8" s="69"/>
      <c r="R8" s="69"/>
      <c r="S8" s="69"/>
      <c r="T8" s="69"/>
      <c r="U8" s="73">
        <v>3</v>
      </c>
      <c r="V8" s="69"/>
      <c r="W8" s="13">
        <f>SUM(Q8:V8)</f>
        <v>3</v>
      </c>
      <c r="X8" s="74"/>
      <c r="Y8" s="74"/>
      <c r="Z8" s="74"/>
      <c r="AA8" s="74"/>
      <c r="AB8" s="74"/>
    </row>
    <row r="9" spans="1:1025" s="79" customFormat="1" ht="117" hidden="1" customHeight="1" x14ac:dyDescent="0.2">
      <c r="A9" s="63">
        <v>3</v>
      </c>
      <c r="B9" s="70" t="s">
        <v>22</v>
      </c>
      <c r="C9" s="16" t="s">
        <v>18</v>
      </c>
      <c r="D9" s="16" t="s">
        <v>334</v>
      </c>
      <c r="E9" s="65" t="s">
        <v>348</v>
      </c>
      <c r="F9" s="16"/>
      <c r="G9" s="16"/>
      <c r="H9" s="71" t="s">
        <v>23</v>
      </c>
      <c r="I9" s="31">
        <f>W9</f>
        <v>240</v>
      </c>
      <c r="J9" s="72"/>
      <c r="K9" s="72"/>
      <c r="L9" s="66"/>
      <c r="M9" s="67"/>
      <c r="N9" s="67"/>
      <c r="O9" s="68"/>
      <c r="P9" s="68" t="s">
        <v>24</v>
      </c>
      <c r="Q9" s="69"/>
      <c r="R9" s="69"/>
      <c r="S9" s="69"/>
      <c r="T9" s="76">
        <v>240</v>
      </c>
      <c r="U9" s="77"/>
      <c r="V9" s="69"/>
      <c r="W9" s="13">
        <f>SUM(Q9:V9)</f>
        <v>240</v>
      </c>
      <c r="X9" s="78"/>
      <c r="Y9" s="78"/>
      <c r="Z9" s="78"/>
      <c r="AA9" s="78"/>
      <c r="AB9" s="78"/>
    </row>
    <row r="10" spans="1:1025" s="75" customFormat="1" ht="44.25" hidden="1" customHeight="1" x14ac:dyDescent="0.2">
      <c r="A10" s="18">
        <v>4</v>
      </c>
      <c r="B10" s="80" t="s">
        <v>25</v>
      </c>
      <c r="C10" s="21" t="s">
        <v>18</v>
      </c>
      <c r="D10" s="21" t="s">
        <v>26</v>
      </c>
      <c r="E10" s="21"/>
      <c r="F10" s="21"/>
      <c r="G10" s="21"/>
      <c r="H10" s="21"/>
      <c r="I10" s="81"/>
      <c r="J10" s="81"/>
      <c r="K10" s="81"/>
      <c r="L10" s="81"/>
      <c r="M10" s="81"/>
      <c r="N10" s="81"/>
      <c r="O10" s="81"/>
      <c r="P10" s="81"/>
      <c r="Q10" s="81"/>
      <c r="R10" s="81"/>
      <c r="S10" s="81"/>
      <c r="T10" s="81"/>
      <c r="U10" s="81"/>
      <c r="V10" s="81"/>
      <c r="W10" s="81"/>
      <c r="X10" s="74"/>
      <c r="Y10" s="74"/>
      <c r="Z10" s="74"/>
      <c r="AA10" s="74"/>
      <c r="AB10" s="74"/>
    </row>
    <row r="11" spans="1:1025" s="75" customFormat="1" ht="99.75" hidden="1" customHeight="1" x14ac:dyDescent="0.2">
      <c r="A11" s="63" t="s">
        <v>280</v>
      </c>
      <c r="B11" s="28" t="s">
        <v>27</v>
      </c>
      <c r="C11" s="16" t="s">
        <v>18</v>
      </c>
      <c r="D11" s="16" t="s">
        <v>28</v>
      </c>
      <c r="E11" s="65" t="s">
        <v>348</v>
      </c>
      <c r="F11" s="16"/>
      <c r="G11" s="16"/>
      <c r="H11" s="64" t="s">
        <v>23</v>
      </c>
      <c r="I11" s="31">
        <f>W11</f>
        <v>40</v>
      </c>
      <c r="J11" s="11"/>
      <c r="K11" s="11"/>
      <c r="L11" s="66"/>
      <c r="M11" s="67"/>
      <c r="N11" s="67"/>
      <c r="O11" s="68"/>
      <c r="P11" s="68" t="s">
        <v>24</v>
      </c>
      <c r="Q11" s="69"/>
      <c r="R11" s="69"/>
      <c r="S11" s="69"/>
      <c r="T11" s="76">
        <v>40</v>
      </c>
      <c r="U11" s="77"/>
      <c r="V11" s="69"/>
      <c r="W11" s="13">
        <f t="shared" ref="W11:W16" si="0">SUM(Q11:V11)</f>
        <v>40</v>
      </c>
      <c r="X11" s="74"/>
      <c r="Y11" s="74"/>
      <c r="Z11" s="74"/>
      <c r="AA11" s="74"/>
      <c r="AB11" s="74"/>
    </row>
    <row r="12" spans="1:1025" s="75" customFormat="1" ht="105" hidden="1" customHeight="1" x14ac:dyDescent="0.2">
      <c r="A12" s="63" t="s">
        <v>281</v>
      </c>
      <c r="B12" s="82" t="s">
        <v>29</v>
      </c>
      <c r="C12" s="16" t="s">
        <v>18</v>
      </c>
      <c r="D12" s="16" t="s">
        <v>30</v>
      </c>
      <c r="E12" s="65" t="s">
        <v>348</v>
      </c>
      <c r="F12" s="16"/>
      <c r="G12" s="16"/>
      <c r="H12" s="64" t="s">
        <v>31</v>
      </c>
      <c r="I12" s="31">
        <f>W12</f>
        <v>40</v>
      </c>
      <c r="J12" s="11"/>
      <c r="K12" s="11"/>
      <c r="L12" s="66"/>
      <c r="M12" s="67"/>
      <c r="N12" s="67"/>
      <c r="O12" s="68"/>
      <c r="P12" s="68" t="s">
        <v>24</v>
      </c>
      <c r="Q12" s="69"/>
      <c r="R12" s="69"/>
      <c r="S12" s="69"/>
      <c r="T12" s="76">
        <v>40</v>
      </c>
      <c r="U12" s="77"/>
      <c r="V12" s="69"/>
      <c r="W12" s="13">
        <f t="shared" si="0"/>
        <v>40</v>
      </c>
      <c r="X12" s="74"/>
      <c r="Y12" s="74"/>
      <c r="Z12" s="74"/>
      <c r="AA12" s="74"/>
      <c r="AB12" s="74"/>
    </row>
    <row r="13" spans="1:1025" s="75" customFormat="1" ht="81.75" hidden="1" customHeight="1" x14ac:dyDescent="0.2">
      <c r="A13" s="63" t="s">
        <v>282</v>
      </c>
      <c r="B13" s="82" t="s">
        <v>32</v>
      </c>
      <c r="C13" s="16" t="s">
        <v>18</v>
      </c>
      <c r="D13" s="16" t="s">
        <v>33</v>
      </c>
      <c r="E13" s="65" t="s">
        <v>348</v>
      </c>
      <c r="F13" s="16"/>
      <c r="G13" s="16"/>
      <c r="H13" s="64" t="s">
        <v>31</v>
      </c>
      <c r="I13" s="31">
        <f>W13</f>
        <v>20</v>
      </c>
      <c r="J13" s="11"/>
      <c r="K13" s="11"/>
      <c r="L13" s="66"/>
      <c r="M13" s="67"/>
      <c r="N13" s="67"/>
      <c r="O13" s="68"/>
      <c r="P13" s="68" t="s">
        <v>24</v>
      </c>
      <c r="Q13" s="69"/>
      <c r="R13" s="69"/>
      <c r="S13" s="69"/>
      <c r="T13" s="76">
        <v>20</v>
      </c>
      <c r="U13" s="77"/>
      <c r="V13" s="69"/>
      <c r="W13" s="13">
        <f t="shared" si="0"/>
        <v>20</v>
      </c>
      <c r="X13" s="74"/>
      <c r="Y13" s="74"/>
      <c r="Z13" s="74"/>
      <c r="AA13" s="74"/>
      <c r="AB13" s="74"/>
    </row>
    <row r="14" spans="1:1025" s="75" customFormat="1" ht="69" hidden="1" customHeight="1" x14ac:dyDescent="0.2">
      <c r="A14" s="63">
        <v>5</v>
      </c>
      <c r="B14" s="28" t="s">
        <v>34</v>
      </c>
      <c r="C14" s="17" t="s">
        <v>18</v>
      </c>
      <c r="D14" s="17" t="s">
        <v>35</v>
      </c>
      <c r="E14" s="65" t="s">
        <v>348</v>
      </c>
      <c r="F14" s="17"/>
      <c r="G14" s="17"/>
      <c r="H14" s="17" t="s">
        <v>36</v>
      </c>
      <c r="I14" s="31">
        <v>32</v>
      </c>
      <c r="J14" s="72"/>
      <c r="K14" s="72"/>
      <c r="L14" s="66"/>
      <c r="M14" s="67"/>
      <c r="N14" s="67"/>
      <c r="O14" s="68"/>
      <c r="P14" s="68" t="s">
        <v>24</v>
      </c>
      <c r="Q14" s="69"/>
      <c r="R14" s="69"/>
      <c r="S14" s="69"/>
      <c r="T14" s="76">
        <v>32</v>
      </c>
      <c r="U14" s="77"/>
      <c r="V14" s="69"/>
      <c r="W14" s="13">
        <f t="shared" si="0"/>
        <v>32</v>
      </c>
      <c r="X14" s="74"/>
      <c r="Y14" s="74"/>
      <c r="Z14" s="74"/>
      <c r="AA14" s="74"/>
      <c r="AB14" s="74"/>
    </row>
    <row r="15" spans="1:1025" s="75" customFormat="1" ht="190.5" hidden="1" customHeight="1" x14ac:dyDescent="0.2">
      <c r="A15" s="63">
        <v>6</v>
      </c>
      <c r="B15" s="28" t="s">
        <v>37</v>
      </c>
      <c r="C15" s="17" t="s">
        <v>18</v>
      </c>
      <c r="D15" s="17" t="s">
        <v>38</v>
      </c>
      <c r="E15" s="65" t="s">
        <v>348</v>
      </c>
      <c r="F15" s="17"/>
      <c r="G15" s="17"/>
      <c r="H15" s="17" t="s">
        <v>36</v>
      </c>
      <c r="I15" s="31">
        <f>W15</f>
        <v>300</v>
      </c>
      <c r="J15" s="72"/>
      <c r="K15" s="72"/>
      <c r="L15" s="66"/>
      <c r="M15" s="67"/>
      <c r="N15" s="67"/>
      <c r="O15" s="68"/>
      <c r="P15" s="68" t="s">
        <v>24</v>
      </c>
      <c r="Q15" s="69"/>
      <c r="R15" s="69"/>
      <c r="S15" s="69"/>
      <c r="T15" s="76">
        <v>300</v>
      </c>
      <c r="U15" s="77"/>
      <c r="V15" s="69"/>
      <c r="W15" s="13">
        <f t="shared" si="0"/>
        <v>300</v>
      </c>
      <c r="X15" s="74"/>
      <c r="Y15" s="74"/>
      <c r="Z15" s="74"/>
      <c r="AA15" s="74"/>
      <c r="AB15" s="74"/>
    </row>
    <row r="16" spans="1:1025" s="75" customFormat="1" ht="120" hidden="1" customHeight="1" x14ac:dyDescent="0.2">
      <c r="A16" s="63">
        <v>7</v>
      </c>
      <c r="B16" s="28" t="s">
        <v>39</v>
      </c>
      <c r="C16" s="17" t="s">
        <v>18</v>
      </c>
      <c r="D16" s="17" t="s">
        <v>333</v>
      </c>
      <c r="E16" s="65" t="s">
        <v>348</v>
      </c>
      <c r="F16" s="17"/>
      <c r="G16" s="17"/>
      <c r="H16" s="17" t="s">
        <v>23</v>
      </c>
      <c r="I16" s="31">
        <f>W16</f>
        <v>2</v>
      </c>
      <c r="J16" s="72"/>
      <c r="K16" s="72"/>
      <c r="L16" s="66"/>
      <c r="M16" s="67"/>
      <c r="N16" s="67"/>
      <c r="O16" s="68"/>
      <c r="P16" s="68" t="s">
        <v>24</v>
      </c>
      <c r="Q16" s="69"/>
      <c r="R16" s="69"/>
      <c r="S16" s="69"/>
      <c r="T16" s="76">
        <v>2</v>
      </c>
      <c r="U16" s="77"/>
      <c r="V16" s="69"/>
      <c r="W16" s="13">
        <f t="shared" si="0"/>
        <v>2</v>
      </c>
      <c r="X16" s="74"/>
      <c r="Y16" s="74"/>
      <c r="Z16" s="74"/>
      <c r="AA16" s="74"/>
      <c r="AB16" s="74"/>
    </row>
    <row r="17" spans="1:28" s="75" customFormat="1" ht="33" hidden="1" customHeight="1" x14ac:dyDescent="0.2">
      <c r="A17" s="18">
        <v>8</v>
      </c>
      <c r="B17" s="14" t="s">
        <v>40</v>
      </c>
      <c r="C17" s="19"/>
      <c r="D17" s="19"/>
      <c r="E17" s="19"/>
      <c r="F17" s="19"/>
      <c r="G17" s="19"/>
      <c r="H17" s="19"/>
      <c r="I17" s="18"/>
      <c r="J17" s="19"/>
      <c r="K17" s="19"/>
      <c r="L17" s="19"/>
      <c r="M17" s="19"/>
      <c r="N17" s="19"/>
      <c r="O17" s="19"/>
      <c r="P17" s="19"/>
      <c r="Q17" s="19"/>
      <c r="R17" s="19"/>
      <c r="S17" s="19"/>
      <c r="T17" s="19"/>
      <c r="U17" s="19"/>
      <c r="V17" s="19"/>
      <c r="W17" s="19"/>
      <c r="X17" s="74"/>
      <c r="Y17" s="74"/>
      <c r="Z17" s="74"/>
      <c r="AA17" s="74"/>
      <c r="AB17" s="74"/>
    </row>
    <row r="18" spans="1:28" s="79" customFormat="1" ht="126" hidden="1" customHeight="1" x14ac:dyDescent="0.2">
      <c r="A18" s="63" t="s">
        <v>277</v>
      </c>
      <c r="B18" s="15" t="s">
        <v>41</v>
      </c>
      <c r="C18" s="16" t="s">
        <v>18</v>
      </c>
      <c r="D18" s="16" t="s">
        <v>42</v>
      </c>
      <c r="E18" s="65" t="s">
        <v>348</v>
      </c>
      <c r="F18" s="16"/>
      <c r="G18" s="16"/>
      <c r="H18" s="17" t="s">
        <v>43</v>
      </c>
      <c r="I18" s="31">
        <f>W18</f>
        <v>20</v>
      </c>
      <c r="J18" s="72"/>
      <c r="K18" s="72"/>
      <c r="L18" s="66"/>
      <c r="M18" s="67"/>
      <c r="N18" s="67"/>
      <c r="O18" s="68"/>
      <c r="P18" s="68" t="s">
        <v>24</v>
      </c>
      <c r="Q18" s="69"/>
      <c r="R18" s="69"/>
      <c r="S18" s="69"/>
      <c r="T18" s="76">
        <v>20</v>
      </c>
      <c r="U18" s="77"/>
      <c r="V18" s="69"/>
      <c r="W18" s="13">
        <f>SUM(Q18:V18)</f>
        <v>20</v>
      </c>
      <c r="X18" s="78"/>
      <c r="Y18" s="78"/>
      <c r="Z18" s="78"/>
      <c r="AA18" s="78"/>
      <c r="AB18" s="78"/>
    </row>
    <row r="19" spans="1:28" s="79" customFormat="1" ht="141" hidden="1" customHeight="1" x14ac:dyDescent="0.2">
      <c r="A19" s="63" t="s">
        <v>278</v>
      </c>
      <c r="B19" s="15" t="s">
        <v>44</v>
      </c>
      <c r="C19" s="16" t="s">
        <v>18</v>
      </c>
      <c r="D19" s="16" t="s">
        <v>42</v>
      </c>
      <c r="E19" s="65" t="s">
        <v>348</v>
      </c>
      <c r="F19" s="16"/>
      <c r="G19" s="16"/>
      <c r="H19" s="17" t="s">
        <v>43</v>
      </c>
      <c r="I19" s="31">
        <f>W19</f>
        <v>20</v>
      </c>
      <c r="J19" s="72"/>
      <c r="K19" s="72"/>
      <c r="L19" s="66"/>
      <c r="M19" s="67"/>
      <c r="N19" s="67"/>
      <c r="O19" s="68"/>
      <c r="P19" s="68" t="s">
        <v>24</v>
      </c>
      <c r="Q19" s="69"/>
      <c r="R19" s="69"/>
      <c r="S19" s="69"/>
      <c r="T19" s="76">
        <v>20</v>
      </c>
      <c r="U19" s="77"/>
      <c r="V19" s="69"/>
      <c r="W19" s="13">
        <f>SUM(Q19:V19)</f>
        <v>20</v>
      </c>
      <c r="X19" s="78"/>
      <c r="Y19" s="78"/>
      <c r="Z19" s="78"/>
      <c r="AA19" s="78"/>
      <c r="AB19" s="78"/>
    </row>
    <row r="20" spans="1:28" s="79" customFormat="1" ht="63.75" hidden="1" customHeight="1" x14ac:dyDescent="0.2">
      <c r="A20" s="63" t="s">
        <v>279</v>
      </c>
      <c r="B20" s="15" t="s">
        <v>45</v>
      </c>
      <c r="C20" s="16" t="s">
        <v>18</v>
      </c>
      <c r="D20" s="17" t="s">
        <v>46</v>
      </c>
      <c r="E20" s="65" t="s">
        <v>348</v>
      </c>
      <c r="F20" s="17"/>
      <c r="G20" s="17"/>
      <c r="H20" s="17" t="s">
        <v>47</v>
      </c>
      <c r="I20" s="31">
        <f>W20</f>
        <v>4</v>
      </c>
      <c r="J20" s="72"/>
      <c r="K20" s="72"/>
      <c r="L20" s="66"/>
      <c r="M20" s="67"/>
      <c r="N20" s="67"/>
      <c r="O20" s="68"/>
      <c r="P20" s="68" t="s">
        <v>24</v>
      </c>
      <c r="Q20" s="69"/>
      <c r="R20" s="69"/>
      <c r="S20" s="69"/>
      <c r="T20" s="76">
        <v>4</v>
      </c>
      <c r="U20" s="77"/>
      <c r="V20" s="69"/>
      <c r="W20" s="13">
        <f>SUM(Q20:V20)</f>
        <v>4</v>
      </c>
      <c r="X20" s="78"/>
      <c r="Y20" s="78"/>
      <c r="Z20" s="78"/>
      <c r="AA20" s="78"/>
      <c r="AB20" s="78"/>
    </row>
    <row r="21" spans="1:28" s="75" customFormat="1" ht="49.5" hidden="1" customHeight="1" x14ac:dyDescent="0.2">
      <c r="A21" s="18">
        <v>9</v>
      </c>
      <c r="B21" s="14" t="s">
        <v>48</v>
      </c>
      <c r="C21" s="19"/>
      <c r="D21" s="19"/>
      <c r="E21" s="19"/>
      <c r="F21" s="19"/>
      <c r="G21" s="19"/>
      <c r="H21" s="19"/>
      <c r="I21" s="18"/>
      <c r="J21" s="19"/>
      <c r="K21" s="19"/>
      <c r="L21" s="19"/>
      <c r="M21" s="19"/>
      <c r="N21" s="19"/>
      <c r="O21" s="19"/>
      <c r="P21" s="19"/>
      <c r="Q21" s="19"/>
      <c r="R21" s="19"/>
      <c r="S21" s="19"/>
      <c r="T21" s="19"/>
      <c r="U21" s="19"/>
      <c r="V21" s="19"/>
      <c r="W21" s="19"/>
      <c r="X21" s="74"/>
      <c r="Y21" s="74"/>
      <c r="Z21" s="74"/>
      <c r="AA21" s="74"/>
      <c r="AB21" s="74"/>
    </row>
    <row r="22" spans="1:28" ht="174" hidden="1" customHeight="1" x14ac:dyDescent="0.2">
      <c r="A22" s="63" t="s">
        <v>271</v>
      </c>
      <c r="B22" s="15" t="s">
        <v>49</v>
      </c>
      <c r="C22" s="17" t="s">
        <v>18</v>
      </c>
      <c r="D22" s="17" t="s">
        <v>50</v>
      </c>
      <c r="E22" s="65" t="s">
        <v>348</v>
      </c>
      <c r="F22" s="17"/>
      <c r="G22" s="17"/>
      <c r="H22" s="17" t="s">
        <v>36</v>
      </c>
      <c r="I22" s="31">
        <f>W22</f>
        <v>384</v>
      </c>
      <c r="J22" s="72"/>
      <c r="K22" s="72"/>
      <c r="L22" s="66"/>
      <c r="M22" s="67"/>
      <c r="N22" s="67"/>
      <c r="O22" s="68"/>
      <c r="P22" s="68" t="s">
        <v>24</v>
      </c>
      <c r="Q22" s="69"/>
      <c r="R22" s="69"/>
      <c r="S22" s="69"/>
      <c r="T22" s="76">
        <v>384</v>
      </c>
      <c r="U22" s="77"/>
      <c r="V22" s="69"/>
      <c r="W22" s="13">
        <f>SUM(Q22:V22)</f>
        <v>384</v>
      </c>
      <c r="X22" s="83"/>
      <c r="Y22" s="83"/>
      <c r="Z22" s="83"/>
      <c r="AA22" s="83"/>
      <c r="AB22" s="83"/>
    </row>
    <row r="23" spans="1:28" ht="160.5" hidden="1" customHeight="1" x14ac:dyDescent="0.2">
      <c r="A23" s="63" t="s">
        <v>272</v>
      </c>
      <c r="B23" s="15" t="s">
        <v>51</v>
      </c>
      <c r="C23" s="17" t="s">
        <v>18</v>
      </c>
      <c r="D23" s="17" t="s">
        <v>52</v>
      </c>
      <c r="E23" s="65" t="s">
        <v>348</v>
      </c>
      <c r="F23" s="17"/>
      <c r="G23" s="17"/>
      <c r="H23" s="17" t="s">
        <v>36</v>
      </c>
      <c r="I23" s="31">
        <f>W23</f>
        <v>384</v>
      </c>
      <c r="J23" s="72"/>
      <c r="K23" s="72"/>
      <c r="L23" s="66"/>
      <c r="M23" s="67"/>
      <c r="N23" s="67"/>
      <c r="O23" s="68"/>
      <c r="P23" s="68" t="s">
        <v>24</v>
      </c>
      <c r="Q23" s="69"/>
      <c r="R23" s="69"/>
      <c r="S23" s="69"/>
      <c r="T23" s="76">
        <v>384</v>
      </c>
      <c r="U23" s="77"/>
      <c r="V23" s="69"/>
      <c r="W23" s="13">
        <f>SUM(Q23:V23)</f>
        <v>384</v>
      </c>
      <c r="X23" s="83"/>
      <c r="Y23" s="83"/>
      <c r="Z23" s="83"/>
      <c r="AA23" s="83"/>
      <c r="AB23" s="83"/>
    </row>
    <row r="24" spans="1:28" ht="34.5" hidden="1" customHeight="1" x14ac:dyDescent="0.2">
      <c r="A24" s="18">
        <v>10</v>
      </c>
      <c r="B24" s="14" t="s">
        <v>53</v>
      </c>
      <c r="C24" s="19"/>
      <c r="D24" s="19"/>
      <c r="E24" s="19"/>
      <c r="F24" s="19"/>
      <c r="G24" s="19"/>
      <c r="H24" s="19"/>
      <c r="I24" s="18"/>
      <c r="J24" s="19"/>
      <c r="K24" s="19"/>
      <c r="L24" s="19"/>
      <c r="M24" s="19"/>
      <c r="N24" s="19"/>
      <c r="O24" s="19"/>
      <c r="P24" s="19"/>
      <c r="Q24" s="19"/>
      <c r="R24" s="19"/>
      <c r="S24" s="19"/>
      <c r="T24" s="19"/>
      <c r="U24" s="19"/>
      <c r="V24" s="19"/>
      <c r="W24" s="19"/>
      <c r="X24" s="83"/>
      <c r="Y24" s="83"/>
      <c r="Z24" s="83"/>
      <c r="AA24" s="83"/>
      <c r="AB24" s="83"/>
    </row>
    <row r="25" spans="1:28" ht="237" hidden="1" customHeight="1" x14ac:dyDescent="0.2">
      <c r="A25" s="63" t="s">
        <v>273</v>
      </c>
      <c r="B25" s="28" t="s">
        <v>54</v>
      </c>
      <c r="C25" s="17" t="s">
        <v>18</v>
      </c>
      <c r="D25" s="84" t="s">
        <v>55</v>
      </c>
      <c r="E25" s="65" t="s">
        <v>348</v>
      </c>
      <c r="F25" s="84"/>
      <c r="G25" s="84"/>
      <c r="H25" s="17" t="s">
        <v>36</v>
      </c>
      <c r="I25" s="31">
        <f>W25</f>
        <v>1152</v>
      </c>
      <c r="J25" s="72"/>
      <c r="K25" s="72"/>
      <c r="L25" s="66"/>
      <c r="M25" s="67"/>
      <c r="N25" s="67"/>
      <c r="O25" s="68"/>
      <c r="P25" s="68" t="s">
        <v>24</v>
      </c>
      <c r="Q25" s="69"/>
      <c r="R25" s="69"/>
      <c r="S25" s="69"/>
      <c r="T25" s="76">
        <v>1152</v>
      </c>
      <c r="U25" s="77"/>
      <c r="V25" s="69"/>
      <c r="W25" s="13">
        <f>SUM(Q25:V25)</f>
        <v>1152</v>
      </c>
      <c r="X25" s="83"/>
      <c r="Y25" s="83"/>
      <c r="Z25" s="83"/>
      <c r="AA25" s="83"/>
      <c r="AB25" s="83"/>
    </row>
    <row r="26" spans="1:28" ht="263.25" hidden="1" customHeight="1" x14ac:dyDescent="0.2">
      <c r="A26" s="63" t="s">
        <v>274</v>
      </c>
      <c r="B26" s="28" t="s">
        <v>56</v>
      </c>
      <c r="C26" s="17" t="s">
        <v>18</v>
      </c>
      <c r="D26" s="84" t="s">
        <v>57</v>
      </c>
      <c r="E26" s="65" t="s">
        <v>348</v>
      </c>
      <c r="F26" s="84"/>
      <c r="G26" s="84"/>
      <c r="H26" s="17" t="s">
        <v>36</v>
      </c>
      <c r="I26" s="31">
        <f>W26</f>
        <v>1152</v>
      </c>
      <c r="J26" s="72"/>
      <c r="K26" s="72"/>
      <c r="L26" s="66"/>
      <c r="M26" s="67"/>
      <c r="N26" s="67"/>
      <c r="O26" s="68"/>
      <c r="P26" s="68" t="s">
        <v>24</v>
      </c>
      <c r="Q26" s="69"/>
      <c r="R26" s="69"/>
      <c r="S26" s="69"/>
      <c r="T26" s="76">
        <v>1152</v>
      </c>
      <c r="U26" s="77"/>
      <c r="V26" s="69"/>
      <c r="W26" s="13">
        <f>SUM(Q26:V26)</f>
        <v>1152</v>
      </c>
      <c r="X26" s="83"/>
      <c r="Y26" s="83"/>
      <c r="Z26" s="83"/>
      <c r="AA26" s="83"/>
      <c r="AB26" s="83"/>
    </row>
    <row r="27" spans="1:28" ht="217.5" hidden="1" customHeight="1" x14ac:dyDescent="0.2">
      <c r="A27" s="63" t="s">
        <v>275</v>
      </c>
      <c r="B27" s="28" t="s">
        <v>58</v>
      </c>
      <c r="C27" s="17" t="s">
        <v>18</v>
      </c>
      <c r="D27" s="17" t="s">
        <v>59</v>
      </c>
      <c r="E27" s="65" t="s">
        <v>348</v>
      </c>
      <c r="F27" s="17"/>
      <c r="G27" s="17"/>
      <c r="H27" s="17" t="s">
        <v>36</v>
      </c>
      <c r="I27" s="31">
        <f>W27</f>
        <v>288</v>
      </c>
      <c r="J27" s="72"/>
      <c r="K27" s="72"/>
      <c r="L27" s="66"/>
      <c r="M27" s="67"/>
      <c r="N27" s="67"/>
      <c r="O27" s="68"/>
      <c r="P27" s="68" t="s">
        <v>24</v>
      </c>
      <c r="Q27" s="69"/>
      <c r="R27" s="69"/>
      <c r="S27" s="69"/>
      <c r="T27" s="76">
        <v>288</v>
      </c>
      <c r="U27" s="77"/>
      <c r="V27" s="69"/>
      <c r="W27" s="13">
        <f>SUM(Q27:V27)</f>
        <v>288</v>
      </c>
      <c r="X27" s="83"/>
      <c r="Y27" s="83"/>
      <c r="Z27" s="83"/>
      <c r="AA27" s="83"/>
      <c r="AB27" s="83"/>
    </row>
    <row r="28" spans="1:28" ht="184.5" hidden="1" customHeight="1" x14ac:dyDescent="0.2">
      <c r="A28" s="63" t="s">
        <v>276</v>
      </c>
      <c r="B28" s="28" t="s">
        <v>60</v>
      </c>
      <c r="C28" s="17" t="s">
        <v>18</v>
      </c>
      <c r="D28" s="84" t="s">
        <v>61</v>
      </c>
      <c r="E28" s="65" t="s">
        <v>348</v>
      </c>
      <c r="F28" s="84"/>
      <c r="G28" s="84"/>
      <c r="H28" s="17" t="s">
        <v>36</v>
      </c>
      <c r="I28" s="31">
        <f>W28</f>
        <v>288</v>
      </c>
      <c r="J28" s="72"/>
      <c r="K28" s="72"/>
      <c r="L28" s="66"/>
      <c r="M28" s="67"/>
      <c r="N28" s="67"/>
      <c r="O28" s="68"/>
      <c r="P28" s="68" t="s">
        <v>24</v>
      </c>
      <c r="Q28" s="69"/>
      <c r="R28" s="69"/>
      <c r="S28" s="69"/>
      <c r="T28" s="76">
        <v>288</v>
      </c>
      <c r="U28" s="77"/>
      <c r="V28" s="69"/>
      <c r="W28" s="13">
        <f>SUM(Q28:V28)</f>
        <v>288</v>
      </c>
      <c r="X28" s="83"/>
      <c r="Y28" s="83"/>
      <c r="Z28" s="83"/>
      <c r="AA28" s="83"/>
      <c r="AB28" s="83"/>
    </row>
    <row r="29" spans="1:28" ht="168" hidden="1" customHeight="1" x14ac:dyDescent="0.2">
      <c r="A29" s="63">
        <v>11</v>
      </c>
      <c r="B29" s="70" t="s">
        <v>62</v>
      </c>
      <c r="C29" s="16" t="s">
        <v>18</v>
      </c>
      <c r="D29" s="16" t="s">
        <v>63</v>
      </c>
      <c r="E29" s="65" t="s">
        <v>348</v>
      </c>
      <c r="F29" s="16"/>
      <c r="G29" s="16"/>
      <c r="H29" s="16" t="s">
        <v>64</v>
      </c>
      <c r="I29" s="31">
        <f>W29</f>
        <v>32</v>
      </c>
      <c r="J29" s="72"/>
      <c r="K29" s="72"/>
      <c r="L29" s="66"/>
      <c r="M29" s="67"/>
      <c r="N29" s="67"/>
      <c r="O29" s="68"/>
      <c r="P29" s="68" t="s">
        <v>24</v>
      </c>
      <c r="Q29" s="69"/>
      <c r="R29" s="69"/>
      <c r="S29" s="69"/>
      <c r="T29" s="76">
        <v>32</v>
      </c>
      <c r="U29" s="77"/>
      <c r="V29" s="69"/>
      <c r="W29" s="13">
        <f>SUM(Q29:V29)</f>
        <v>32</v>
      </c>
      <c r="X29" s="83"/>
      <c r="Y29" s="83"/>
      <c r="Z29" s="83"/>
      <c r="AA29" s="83"/>
      <c r="AB29" s="83"/>
    </row>
    <row r="30" spans="1:28" s="94" customFormat="1" ht="35.25" hidden="1" customHeight="1" x14ac:dyDescent="0.2">
      <c r="A30" s="18">
        <v>12</v>
      </c>
      <c r="B30" s="85" t="s">
        <v>65</v>
      </c>
      <c r="C30" s="86"/>
      <c r="D30" s="86"/>
      <c r="E30" s="86"/>
      <c r="F30" s="86"/>
      <c r="G30" s="86"/>
      <c r="H30" s="86"/>
      <c r="I30" s="18"/>
      <c r="J30" s="87"/>
      <c r="K30" s="87"/>
      <c r="L30" s="88"/>
      <c r="M30" s="89"/>
      <c r="N30" s="89"/>
      <c r="O30" s="90"/>
      <c r="P30" s="90"/>
      <c r="Q30" s="91"/>
      <c r="R30" s="91"/>
      <c r="S30" s="91"/>
      <c r="T30" s="91"/>
      <c r="U30" s="92"/>
      <c r="V30" s="91"/>
      <c r="W30" s="19"/>
      <c r="X30" s="93"/>
      <c r="Y30" s="93"/>
      <c r="Z30" s="93"/>
      <c r="AA30" s="93"/>
      <c r="AB30" s="93"/>
    </row>
    <row r="31" spans="1:28" ht="132" hidden="1" customHeight="1" x14ac:dyDescent="0.2">
      <c r="A31" s="63" t="s">
        <v>283</v>
      </c>
      <c r="B31" s="15" t="s">
        <v>66</v>
      </c>
      <c r="C31" s="17" t="s">
        <v>18</v>
      </c>
      <c r="D31" s="16" t="s">
        <v>67</v>
      </c>
      <c r="E31" s="65" t="s">
        <v>348</v>
      </c>
      <c r="F31" s="16"/>
      <c r="G31" s="16"/>
      <c r="H31" s="17" t="s">
        <v>43</v>
      </c>
      <c r="I31" s="31">
        <f>W31</f>
        <v>1</v>
      </c>
      <c r="J31" s="72"/>
      <c r="K31" s="72"/>
      <c r="L31" s="66"/>
      <c r="M31" s="67"/>
      <c r="N31" s="67"/>
      <c r="O31" s="68"/>
      <c r="P31" s="68" t="s">
        <v>24</v>
      </c>
      <c r="Q31" s="69"/>
      <c r="R31" s="69"/>
      <c r="S31" s="69"/>
      <c r="T31" s="76">
        <v>1</v>
      </c>
      <c r="U31" s="77"/>
      <c r="V31" s="69"/>
      <c r="W31" s="13">
        <f>SUM(Q31:V31)</f>
        <v>1</v>
      </c>
      <c r="X31" s="83"/>
      <c r="Y31" s="83"/>
      <c r="Z31" s="83"/>
      <c r="AA31" s="83"/>
      <c r="AB31" s="83"/>
    </row>
    <row r="32" spans="1:28" ht="123.75" hidden="1" customHeight="1" x14ac:dyDescent="0.2">
      <c r="A32" s="63" t="s">
        <v>284</v>
      </c>
      <c r="B32" s="15" t="s">
        <v>68</v>
      </c>
      <c r="C32" s="17" t="s">
        <v>18</v>
      </c>
      <c r="D32" s="16" t="s">
        <v>69</v>
      </c>
      <c r="E32" s="65" t="s">
        <v>348</v>
      </c>
      <c r="F32" s="16"/>
      <c r="G32" s="16"/>
      <c r="H32" s="17" t="s">
        <v>43</v>
      </c>
      <c r="I32" s="31">
        <f>W32</f>
        <v>1</v>
      </c>
      <c r="J32" s="72"/>
      <c r="K32" s="72"/>
      <c r="L32" s="66"/>
      <c r="M32" s="67"/>
      <c r="N32" s="67"/>
      <c r="O32" s="68"/>
      <c r="P32" s="68" t="s">
        <v>24</v>
      </c>
      <c r="Q32" s="69"/>
      <c r="R32" s="69"/>
      <c r="S32" s="69"/>
      <c r="T32" s="76">
        <v>1</v>
      </c>
      <c r="U32" s="77"/>
      <c r="V32" s="69"/>
      <c r="W32" s="13">
        <f>SUM(Q32:V32)</f>
        <v>1</v>
      </c>
      <c r="X32" s="83"/>
      <c r="Y32" s="83"/>
      <c r="Z32" s="83"/>
      <c r="AA32" s="83"/>
      <c r="AB32" s="83"/>
    </row>
    <row r="33" spans="1:28" ht="34.5" hidden="1" customHeight="1" x14ac:dyDescent="0.2">
      <c r="A33" s="18">
        <v>13</v>
      </c>
      <c r="B33" s="14" t="s">
        <v>70</v>
      </c>
      <c r="C33" s="19"/>
      <c r="D33" s="86"/>
      <c r="E33" s="86"/>
      <c r="F33" s="86"/>
      <c r="G33" s="86"/>
      <c r="H33" s="86"/>
      <c r="I33" s="18"/>
      <c r="J33" s="87"/>
      <c r="K33" s="87"/>
      <c r="L33" s="88"/>
      <c r="M33" s="89"/>
      <c r="N33" s="89"/>
      <c r="O33" s="90"/>
      <c r="P33" s="90"/>
      <c r="Q33" s="91"/>
      <c r="R33" s="91"/>
      <c r="S33" s="91"/>
      <c r="T33" s="91"/>
      <c r="U33" s="92"/>
      <c r="V33" s="91"/>
      <c r="W33" s="19"/>
      <c r="X33" s="83"/>
      <c r="Y33" s="83"/>
      <c r="Z33" s="83"/>
      <c r="AA33" s="83"/>
      <c r="AB33" s="83"/>
    </row>
    <row r="34" spans="1:28" ht="123" hidden="1" customHeight="1" x14ac:dyDescent="0.2">
      <c r="A34" s="63" t="s">
        <v>285</v>
      </c>
      <c r="B34" s="15" t="s">
        <v>71</v>
      </c>
      <c r="C34" s="17" t="s">
        <v>18</v>
      </c>
      <c r="D34" s="16" t="s">
        <v>72</v>
      </c>
      <c r="E34" s="65" t="s">
        <v>348</v>
      </c>
      <c r="F34" s="16"/>
      <c r="G34" s="16"/>
      <c r="H34" s="17" t="s">
        <v>43</v>
      </c>
      <c r="I34" s="31">
        <f t="shared" ref="I34:I40" si="1">W34</f>
        <v>1</v>
      </c>
      <c r="J34" s="72"/>
      <c r="K34" s="72"/>
      <c r="L34" s="66"/>
      <c r="M34" s="67"/>
      <c r="N34" s="67"/>
      <c r="O34" s="68"/>
      <c r="P34" s="68" t="s">
        <v>24</v>
      </c>
      <c r="Q34" s="69"/>
      <c r="R34" s="69"/>
      <c r="S34" s="69"/>
      <c r="T34" s="76">
        <v>1</v>
      </c>
      <c r="U34" s="77"/>
      <c r="V34" s="69"/>
      <c r="W34" s="13">
        <f t="shared" ref="W34:W40" si="2">SUM(Q34:V34)</f>
        <v>1</v>
      </c>
      <c r="X34" s="83"/>
      <c r="Y34" s="83"/>
      <c r="Z34" s="83"/>
      <c r="AA34" s="83"/>
      <c r="AB34" s="83"/>
    </row>
    <row r="35" spans="1:28" ht="132" hidden="1" customHeight="1" x14ac:dyDescent="0.2">
      <c r="A35" s="63" t="s">
        <v>286</v>
      </c>
      <c r="B35" s="15" t="s">
        <v>73</v>
      </c>
      <c r="C35" s="17" t="s">
        <v>18</v>
      </c>
      <c r="D35" s="16" t="s">
        <v>74</v>
      </c>
      <c r="E35" s="65" t="s">
        <v>348</v>
      </c>
      <c r="F35" s="16"/>
      <c r="G35" s="16"/>
      <c r="H35" s="17" t="s">
        <v>43</v>
      </c>
      <c r="I35" s="31">
        <f t="shared" si="1"/>
        <v>1</v>
      </c>
      <c r="J35" s="72"/>
      <c r="K35" s="72"/>
      <c r="L35" s="66"/>
      <c r="M35" s="67"/>
      <c r="N35" s="67"/>
      <c r="O35" s="68"/>
      <c r="P35" s="68" t="s">
        <v>24</v>
      </c>
      <c r="Q35" s="69"/>
      <c r="R35" s="69"/>
      <c r="S35" s="69"/>
      <c r="T35" s="76">
        <v>1</v>
      </c>
      <c r="U35" s="77"/>
      <c r="V35" s="69"/>
      <c r="W35" s="13">
        <f t="shared" si="2"/>
        <v>1</v>
      </c>
      <c r="X35" s="83"/>
      <c r="Y35" s="83"/>
      <c r="Z35" s="83"/>
      <c r="AA35" s="83"/>
      <c r="AB35" s="83"/>
    </row>
    <row r="36" spans="1:28" ht="72" hidden="1" customHeight="1" x14ac:dyDescent="0.2">
      <c r="A36" s="63">
        <v>14</v>
      </c>
      <c r="B36" s="28" t="s">
        <v>75</v>
      </c>
      <c r="C36" s="17" t="s">
        <v>18</v>
      </c>
      <c r="D36" s="17" t="s">
        <v>76</v>
      </c>
      <c r="E36" s="65" t="s">
        <v>348</v>
      </c>
      <c r="F36" s="17"/>
      <c r="G36" s="17"/>
      <c r="H36" s="17" t="s">
        <v>36</v>
      </c>
      <c r="I36" s="31">
        <f t="shared" si="1"/>
        <v>20</v>
      </c>
      <c r="J36" s="72"/>
      <c r="K36" s="72"/>
      <c r="L36" s="66"/>
      <c r="M36" s="67"/>
      <c r="N36" s="67"/>
      <c r="O36" s="68"/>
      <c r="P36" s="68" t="s">
        <v>24</v>
      </c>
      <c r="Q36" s="69"/>
      <c r="R36" s="69"/>
      <c r="S36" s="69"/>
      <c r="T36" s="76">
        <v>20</v>
      </c>
      <c r="U36" s="77"/>
      <c r="V36" s="69"/>
      <c r="W36" s="13">
        <f t="shared" si="2"/>
        <v>20</v>
      </c>
      <c r="X36" s="83"/>
      <c r="Y36" s="83"/>
      <c r="Z36" s="83"/>
      <c r="AA36" s="83"/>
      <c r="AB36" s="83"/>
    </row>
    <row r="37" spans="1:28" ht="75" hidden="1" customHeight="1" x14ac:dyDescent="0.2">
      <c r="A37" s="63">
        <v>15</v>
      </c>
      <c r="B37" s="70" t="s">
        <v>77</v>
      </c>
      <c r="C37" s="16" t="s">
        <v>18</v>
      </c>
      <c r="D37" s="17" t="s">
        <v>78</v>
      </c>
      <c r="E37" s="65" t="s">
        <v>348</v>
      </c>
      <c r="F37" s="17"/>
      <c r="G37" s="17"/>
      <c r="H37" s="17" t="s">
        <v>23</v>
      </c>
      <c r="I37" s="31">
        <f t="shared" si="1"/>
        <v>5</v>
      </c>
      <c r="J37" s="72"/>
      <c r="K37" s="72"/>
      <c r="L37" s="66"/>
      <c r="M37" s="67"/>
      <c r="N37" s="67"/>
      <c r="O37" s="68"/>
      <c r="P37" s="68" t="s">
        <v>24</v>
      </c>
      <c r="Q37" s="69"/>
      <c r="R37" s="69"/>
      <c r="S37" s="69"/>
      <c r="T37" s="76">
        <v>5</v>
      </c>
      <c r="U37" s="77"/>
      <c r="V37" s="69"/>
      <c r="W37" s="13">
        <f t="shared" si="2"/>
        <v>5</v>
      </c>
      <c r="X37" s="83"/>
      <c r="Y37" s="83"/>
      <c r="Z37" s="83"/>
      <c r="AA37" s="83"/>
      <c r="AB37" s="83"/>
    </row>
    <row r="38" spans="1:28" ht="233.25" hidden="1" customHeight="1" x14ac:dyDescent="0.2">
      <c r="A38" s="63">
        <v>16</v>
      </c>
      <c r="B38" s="29" t="s">
        <v>79</v>
      </c>
      <c r="C38" s="16" t="s">
        <v>18</v>
      </c>
      <c r="D38" s="16" t="s">
        <v>80</v>
      </c>
      <c r="E38" s="65" t="s">
        <v>348</v>
      </c>
      <c r="F38" s="16"/>
      <c r="G38" s="16"/>
      <c r="H38" s="16" t="s">
        <v>81</v>
      </c>
      <c r="I38" s="31">
        <f t="shared" si="1"/>
        <v>300</v>
      </c>
      <c r="J38" s="72"/>
      <c r="K38" s="72"/>
      <c r="L38" s="66"/>
      <c r="M38" s="67"/>
      <c r="N38" s="67"/>
      <c r="O38" s="68"/>
      <c r="P38" s="68" t="s">
        <v>82</v>
      </c>
      <c r="Q38" s="69"/>
      <c r="R38" s="69"/>
      <c r="S38" s="95">
        <v>300</v>
      </c>
      <c r="T38" s="69"/>
      <c r="U38" s="77"/>
      <c r="V38" s="69"/>
      <c r="W38" s="13">
        <f t="shared" si="2"/>
        <v>300</v>
      </c>
      <c r="X38" s="83"/>
      <c r="Y38" s="83"/>
      <c r="Z38" s="83"/>
      <c r="AA38" s="83"/>
      <c r="AB38" s="83"/>
    </row>
    <row r="39" spans="1:28" s="46" customFormat="1" ht="103.5" hidden="1" customHeight="1" x14ac:dyDescent="0.25">
      <c r="A39" s="63">
        <v>17</v>
      </c>
      <c r="B39" s="29" t="s">
        <v>83</v>
      </c>
      <c r="C39" s="16" t="s">
        <v>84</v>
      </c>
      <c r="D39" s="30" t="s">
        <v>85</v>
      </c>
      <c r="E39" s="65" t="s">
        <v>348</v>
      </c>
      <c r="F39" s="30"/>
      <c r="G39" s="30"/>
      <c r="H39" s="10" t="s">
        <v>15</v>
      </c>
      <c r="I39" s="31">
        <f t="shared" si="1"/>
        <v>10000</v>
      </c>
      <c r="J39" s="10"/>
      <c r="K39" s="10"/>
      <c r="L39" s="66"/>
      <c r="M39" s="67"/>
      <c r="N39" s="67"/>
      <c r="O39" s="68"/>
      <c r="P39" s="68" t="s">
        <v>24</v>
      </c>
      <c r="Q39" s="69"/>
      <c r="R39" s="69"/>
      <c r="S39" s="69"/>
      <c r="T39" s="69"/>
      <c r="U39" s="77">
        <v>10000</v>
      </c>
      <c r="V39" s="69"/>
      <c r="W39" s="13">
        <f t="shared" si="2"/>
        <v>10000</v>
      </c>
      <c r="X39" s="32"/>
      <c r="Y39" s="32"/>
      <c r="Z39" s="32"/>
      <c r="AA39" s="32"/>
      <c r="AB39" s="32"/>
    </row>
    <row r="40" spans="1:28" s="46" customFormat="1" ht="224.25" hidden="1" customHeight="1" x14ac:dyDescent="0.25">
      <c r="A40" s="63">
        <v>18</v>
      </c>
      <c r="B40" s="96" t="s">
        <v>86</v>
      </c>
      <c r="C40" s="97" t="s">
        <v>87</v>
      </c>
      <c r="D40" s="97" t="s">
        <v>88</v>
      </c>
      <c r="E40" s="65" t="s">
        <v>348</v>
      </c>
      <c r="F40" s="97"/>
      <c r="G40" s="97"/>
      <c r="H40" s="64" t="s">
        <v>15</v>
      </c>
      <c r="I40" s="31">
        <f t="shared" si="1"/>
        <v>5000</v>
      </c>
      <c r="J40" s="11"/>
      <c r="K40" s="11"/>
      <c r="L40" s="66"/>
      <c r="M40" s="67"/>
      <c r="N40" s="67"/>
      <c r="O40" s="68"/>
      <c r="P40" s="68" t="s">
        <v>82</v>
      </c>
      <c r="Q40" s="69"/>
      <c r="R40" s="69"/>
      <c r="S40" s="95">
        <v>5000</v>
      </c>
      <c r="T40" s="69"/>
      <c r="U40" s="77"/>
      <c r="V40" s="69"/>
      <c r="W40" s="13">
        <f t="shared" si="2"/>
        <v>5000</v>
      </c>
      <c r="X40" s="32"/>
      <c r="Y40" s="32"/>
      <c r="Z40" s="32"/>
      <c r="AA40" s="32"/>
      <c r="AB40" s="32"/>
    </row>
    <row r="41" spans="1:28" s="46" customFormat="1" ht="63.75" hidden="1" customHeight="1" x14ac:dyDescent="0.25">
      <c r="A41" s="18">
        <v>19</v>
      </c>
      <c r="B41" s="98" t="s">
        <v>89</v>
      </c>
      <c r="C41" s="99"/>
      <c r="D41" s="99"/>
      <c r="E41" s="99"/>
      <c r="F41" s="99"/>
      <c r="G41" s="99"/>
      <c r="H41" s="99"/>
      <c r="I41" s="100"/>
      <c r="J41" s="99"/>
      <c r="K41" s="99"/>
      <c r="L41" s="99"/>
      <c r="M41" s="99"/>
      <c r="N41" s="99"/>
      <c r="O41" s="99"/>
      <c r="P41" s="99"/>
      <c r="Q41" s="99"/>
      <c r="R41" s="99"/>
      <c r="S41" s="99"/>
      <c r="T41" s="99"/>
      <c r="U41" s="99"/>
      <c r="V41" s="99"/>
      <c r="W41" s="99"/>
      <c r="X41" s="32"/>
      <c r="Y41" s="32"/>
      <c r="Z41" s="32"/>
      <c r="AA41" s="32"/>
      <c r="AB41" s="32"/>
    </row>
    <row r="42" spans="1:28" s="46" customFormat="1" ht="122.25" hidden="1" customHeight="1" x14ac:dyDescent="0.25">
      <c r="A42" s="63" t="s">
        <v>287</v>
      </c>
      <c r="B42" s="101" t="s">
        <v>90</v>
      </c>
      <c r="C42" s="102" t="s">
        <v>87</v>
      </c>
      <c r="D42" s="103" t="s">
        <v>91</v>
      </c>
      <c r="E42" s="65" t="s">
        <v>348</v>
      </c>
      <c r="F42" s="103"/>
      <c r="G42" s="103"/>
      <c r="H42" s="64" t="s">
        <v>92</v>
      </c>
      <c r="I42" s="31">
        <f t="shared" ref="I42:I52" si="3">W42</f>
        <v>50</v>
      </c>
      <c r="J42" s="11"/>
      <c r="K42" s="11"/>
      <c r="L42" s="66"/>
      <c r="M42" s="67"/>
      <c r="N42" s="67"/>
      <c r="O42" s="68"/>
      <c r="P42" s="68" t="s">
        <v>82</v>
      </c>
      <c r="Q42" s="69"/>
      <c r="R42" s="69"/>
      <c r="S42" s="95">
        <v>50</v>
      </c>
      <c r="T42" s="69"/>
      <c r="U42" s="77"/>
      <c r="V42" s="69"/>
      <c r="W42" s="13">
        <f t="shared" ref="W42:W52" si="4">SUM(Q42:V42)</f>
        <v>50</v>
      </c>
      <c r="X42" s="32"/>
      <c r="Y42" s="32"/>
      <c r="Z42" s="32"/>
      <c r="AA42" s="32"/>
      <c r="AB42" s="32"/>
    </row>
    <row r="43" spans="1:28" s="46" customFormat="1" ht="199.5" hidden="1" customHeight="1" x14ac:dyDescent="0.25">
      <c r="A43" s="63" t="s">
        <v>288</v>
      </c>
      <c r="B43" s="101" t="s">
        <v>93</v>
      </c>
      <c r="C43" s="102" t="s">
        <v>87</v>
      </c>
      <c r="D43" s="103" t="s">
        <v>94</v>
      </c>
      <c r="E43" s="65" t="s">
        <v>348</v>
      </c>
      <c r="F43" s="103"/>
      <c r="G43" s="103"/>
      <c r="H43" s="64" t="s">
        <v>92</v>
      </c>
      <c r="I43" s="31">
        <f t="shared" si="3"/>
        <v>50</v>
      </c>
      <c r="J43" s="11"/>
      <c r="K43" s="11"/>
      <c r="L43" s="66"/>
      <c r="M43" s="67"/>
      <c r="N43" s="67"/>
      <c r="O43" s="68"/>
      <c r="P43" s="68" t="s">
        <v>82</v>
      </c>
      <c r="Q43" s="69"/>
      <c r="R43" s="69"/>
      <c r="S43" s="95">
        <v>50</v>
      </c>
      <c r="T43" s="69"/>
      <c r="U43" s="77"/>
      <c r="V43" s="69"/>
      <c r="W43" s="13">
        <f t="shared" si="4"/>
        <v>50</v>
      </c>
      <c r="X43" s="32"/>
      <c r="Y43" s="32"/>
      <c r="Z43" s="32"/>
      <c r="AA43" s="32"/>
      <c r="AB43" s="32"/>
    </row>
    <row r="44" spans="1:28" s="46" customFormat="1" ht="110.25" hidden="1" customHeight="1" x14ac:dyDescent="0.25">
      <c r="A44" s="63">
        <v>20</v>
      </c>
      <c r="B44" s="104" t="s">
        <v>95</v>
      </c>
      <c r="C44" s="105" t="s">
        <v>87</v>
      </c>
      <c r="D44" s="106" t="s">
        <v>96</v>
      </c>
      <c r="E44" s="65" t="s">
        <v>348</v>
      </c>
      <c r="F44" s="106"/>
      <c r="G44" s="106"/>
      <c r="H44" s="64" t="s">
        <v>15</v>
      </c>
      <c r="I44" s="31">
        <f t="shared" si="3"/>
        <v>2000</v>
      </c>
      <c r="J44" s="72"/>
      <c r="K44" s="72"/>
      <c r="L44" s="66"/>
      <c r="M44" s="67"/>
      <c r="N44" s="67"/>
      <c r="O44" s="68"/>
      <c r="P44" s="68" t="s">
        <v>82</v>
      </c>
      <c r="Q44" s="69"/>
      <c r="R44" s="69"/>
      <c r="S44" s="95">
        <v>2000</v>
      </c>
      <c r="T44" s="69"/>
      <c r="U44" s="77"/>
      <c r="V44" s="69"/>
      <c r="W44" s="13">
        <f t="shared" si="4"/>
        <v>2000</v>
      </c>
      <c r="X44" s="32"/>
      <c r="Y44" s="32"/>
      <c r="Z44" s="32"/>
      <c r="AA44" s="32"/>
      <c r="AB44" s="32"/>
    </row>
    <row r="45" spans="1:28" s="46" customFormat="1" ht="140.25" hidden="1" customHeight="1" x14ac:dyDescent="0.25">
      <c r="A45" s="63">
        <v>21</v>
      </c>
      <c r="B45" s="29" t="s">
        <v>97</v>
      </c>
      <c r="C45" s="16" t="s">
        <v>87</v>
      </c>
      <c r="D45" s="84" t="s">
        <v>98</v>
      </c>
      <c r="E45" s="65" t="s">
        <v>348</v>
      </c>
      <c r="F45" s="84"/>
      <c r="G45" s="84"/>
      <c r="H45" s="64" t="s">
        <v>15</v>
      </c>
      <c r="I45" s="31">
        <f t="shared" si="3"/>
        <v>1000</v>
      </c>
      <c r="J45" s="72"/>
      <c r="K45" s="72"/>
      <c r="L45" s="66"/>
      <c r="M45" s="67"/>
      <c r="N45" s="67"/>
      <c r="O45" s="68"/>
      <c r="P45" s="68" t="s">
        <v>82</v>
      </c>
      <c r="Q45" s="69"/>
      <c r="R45" s="69"/>
      <c r="S45" s="95">
        <v>1000</v>
      </c>
      <c r="T45" s="69"/>
      <c r="U45" s="77"/>
      <c r="V45" s="69"/>
      <c r="W45" s="13">
        <f t="shared" si="4"/>
        <v>1000</v>
      </c>
      <c r="X45" s="32"/>
      <c r="Y45" s="32"/>
      <c r="Z45" s="32"/>
      <c r="AA45" s="32"/>
      <c r="AB45" s="32"/>
    </row>
    <row r="46" spans="1:28" s="46" customFormat="1" ht="71.25" hidden="1" customHeight="1" x14ac:dyDescent="0.25">
      <c r="A46" s="63">
        <v>22</v>
      </c>
      <c r="B46" s="70" t="s">
        <v>99</v>
      </c>
      <c r="C46" s="16" t="s">
        <v>87</v>
      </c>
      <c r="D46" s="16" t="s">
        <v>100</v>
      </c>
      <c r="E46" s="65" t="s">
        <v>348</v>
      </c>
      <c r="F46" s="16"/>
      <c r="G46" s="16"/>
      <c r="H46" s="64" t="s">
        <v>101</v>
      </c>
      <c r="I46" s="31">
        <f t="shared" si="3"/>
        <v>20000</v>
      </c>
      <c r="J46" s="72"/>
      <c r="K46" s="72"/>
      <c r="L46" s="66"/>
      <c r="M46" s="67"/>
      <c r="N46" s="67"/>
      <c r="O46" s="68"/>
      <c r="P46" s="68" t="s">
        <v>82</v>
      </c>
      <c r="Q46" s="69"/>
      <c r="R46" s="69"/>
      <c r="S46" s="95">
        <v>20000</v>
      </c>
      <c r="T46" s="69"/>
      <c r="U46" s="77"/>
      <c r="V46" s="69"/>
      <c r="W46" s="13">
        <f t="shared" si="4"/>
        <v>20000</v>
      </c>
      <c r="X46" s="32"/>
      <c r="Y46" s="32"/>
      <c r="Z46" s="32"/>
      <c r="AA46" s="32"/>
      <c r="AB46" s="32"/>
    </row>
    <row r="47" spans="1:28" s="46" customFormat="1" ht="59.25" hidden="1" customHeight="1" x14ac:dyDescent="0.25">
      <c r="A47" s="63">
        <v>23</v>
      </c>
      <c r="B47" s="70" t="s">
        <v>102</v>
      </c>
      <c r="C47" s="16" t="s">
        <v>87</v>
      </c>
      <c r="D47" s="16" t="s">
        <v>103</v>
      </c>
      <c r="E47" s="65" t="s">
        <v>348</v>
      </c>
      <c r="F47" s="16"/>
      <c r="G47" s="16"/>
      <c r="H47" s="64" t="s">
        <v>15</v>
      </c>
      <c r="I47" s="31">
        <f t="shared" si="3"/>
        <v>85</v>
      </c>
      <c r="J47" s="72"/>
      <c r="K47" s="72"/>
      <c r="L47" s="66"/>
      <c r="M47" s="67"/>
      <c r="N47" s="67"/>
      <c r="O47" s="68"/>
      <c r="P47" s="68" t="s">
        <v>104</v>
      </c>
      <c r="Q47" s="69"/>
      <c r="R47" s="69">
        <v>10</v>
      </c>
      <c r="S47" s="95">
        <v>50</v>
      </c>
      <c r="T47" s="69">
        <v>10</v>
      </c>
      <c r="U47" s="77">
        <v>5</v>
      </c>
      <c r="V47" s="69">
        <v>10</v>
      </c>
      <c r="W47" s="13">
        <f t="shared" si="4"/>
        <v>85</v>
      </c>
      <c r="X47" s="32"/>
      <c r="Y47" s="32"/>
      <c r="Z47" s="32"/>
      <c r="AA47" s="32"/>
      <c r="AB47" s="32"/>
    </row>
    <row r="48" spans="1:28" s="46" customFormat="1" ht="42.75" hidden="1" customHeight="1" x14ac:dyDescent="0.25">
      <c r="A48" s="63">
        <v>24</v>
      </c>
      <c r="B48" s="5" t="s">
        <v>105</v>
      </c>
      <c r="C48" s="107" t="s">
        <v>106</v>
      </c>
      <c r="D48" s="107" t="s">
        <v>107</v>
      </c>
      <c r="E48" s="65" t="s">
        <v>348</v>
      </c>
      <c r="F48" s="5"/>
      <c r="G48" s="5"/>
      <c r="H48" s="64" t="s">
        <v>15</v>
      </c>
      <c r="I48" s="31">
        <f t="shared" si="3"/>
        <v>500</v>
      </c>
      <c r="J48" s="72"/>
      <c r="K48" s="72"/>
      <c r="L48" s="66"/>
      <c r="M48" s="67"/>
      <c r="N48" s="67"/>
      <c r="O48" s="68"/>
      <c r="P48" s="68" t="s">
        <v>108</v>
      </c>
      <c r="Q48" s="69"/>
      <c r="R48" s="69"/>
      <c r="S48" s="95"/>
      <c r="T48" s="69"/>
      <c r="U48" s="77"/>
      <c r="V48" s="69">
        <v>500</v>
      </c>
      <c r="W48" s="13">
        <f t="shared" si="4"/>
        <v>500</v>
      </c>
      <c r="X48" s="32"/>
      <c r="Y48" s="32"/>
      <c r="Z48" s="32"/>
      <c r="AA48" s="32"/>
      <c r="AB48" s="32"/>
    </row>
    <row r="49" spans="1:28" s="46" customFormat="1" ht="115.5" hidden="1" customHeight="1" x14ac:dyDescent="0.25">
      <c r="A49" s="31">
        <v>25</v>
      </c>
      <c r="B49" s="38" t="s">
        <v>109</v>
      </c>
      <c r="C49" s="33" t="s">
        <v>110</v>
      </c>
      <c r="D49" s="33" t="s">
        <v>111</v>
      </c>
      <c r="E49" s="65" t="s">
        <v>348</v>
      </c>
      <c r="F49" s="33"/>
      <c r="G49" s="33"/>
      <c r="H49" s="108" t="s">
        <v>15</v>
      </c>
      <c r="I49" s="31">
        <f t="shared" si="3"/>
        <v>700</v>
      </c>
      <c r="J49" s="109"/>
      <c r="K49" s="109"/>
      <c r="L49" s="110"/>
      <c r="M49" s="111"/>
      <c r="N49" s="111"/>
      <c r="O49" s="112"/>
      <c r="P49" s="112" t="s">
        <v>112</v>
      </c>
      <c r="Q49" s="113"/>
      <c r="R49" s="113">
        <v>200</v>
      </c>
      <c r="S49" s="113"/>
      <c r="T49" s="113"/>
      <c r="U49" s="114">
        <v>250</v>
      </c>
      <c r="V49" s="113">
        <v>250</v>
      </c>
      <c r="W49" s="32">
        <f t="shared" si="4"/>
        <v>700</v>
      </c>
      <c r="X49" s="32"/>
      <c r="Y49" s="32"/>
      <c r="Z49" s="32"/>
      <c r="AA49" s="32"/>
      <c r="AB49" s="32"/>
    </row>
    <row r="50" spans="1:28" s="46" customFormat="1" ht="120.75" hidden="1" customHeight="1" x14ac:dyDescent="0.25">
      <c r="A50" s="31">
        <v>26</v>
      </c>
      <c r="B50" s="115" t="s">
        <v>113</v>
      </c>
      <c r="C50" s="33" t="s">
        <v>110</v>
      </c>
      <c r="D50" s="116" t="s">
        <v>114</v>
      </c>
      <c r="E50" s="65" t="s">
        <v>348</v>
      </c>
      <c r="F50" s="116"/>
      <c r="G50" s="116"/>
      <c r="H50" s="108" t="s">
        <v>15</v>
      </c>
      <c r="I50" s="31">
        <f t="shared" si="3"/>
        <v>200</v>
      </c>
      <c r="J50" s="109"/>
      <c r="K50" s="109"/>
      <c r="L50" s="110"/>
      <c r="M50" s="111"/>
      <c r="N50" s="111"/>
      <c r="O50" s="112"/>
      <c r="P50" s="112" t="s">
        <v>108</v>
      </c>
      <c r="Q50" s="113"/>
      <c r="R50" s="113"/>
      <c r="S50" s="113"/>
      <c r="T50" s="113"/>
      <c r="U50" s="114"/>
      <c r="V50" s="113">
        <v>200</v>
      </c>
      <c r="W50" s="32">
        <f t="shared" si="4"/>
        <v>200</v>
      </c>
      <c r="X50" s="32"/>
      <c r="Y50" s="32"/>
      <c r="Z50" s="32"/>
      <c r="AA50" s="32"/>
      <c r="AB50" s="32"/>
    </row>
    <row r="51" spans="1:28" s="46" customFormat="1" ht="87" hidden="1" customHeight="1" x14ac:dyDescent="0.25">
      <c r="A51" s="31">
        <v>27</v>
      </c>
      <c r="B51" s="38" t="s">
        <v>115</v>
      </c>
      <c r="C51" s="33" t="s">
        <v>110</v>
      </c>
      <c r="D51" s="33" t="s">
        <v>116</v>
      </c>
      <c r="E51" s="65" t="s">
        <v>348</v>
      </c>
      <c r="F51" s="33"/>
      <c r="G51" s="33"/>
      <c r="H51" s="108" t="s">
        <v>20</v>
      </c>
      <c r="I51" s="31">
        <f t="shared" si="3"/>
        <v>100</v>
      </c>
      <c r="J51" s="109"/>
      <c r="K51" s="109"/>
      <c r="L51" s="110"/>
      <c r="M51" s="111"/>
      <c r="N51" s="111"/>
      <c r="O51" s="112"/>
      <c r="P51" s="112" t="s">
        <v>117</v>
      </c>
      <c r="Q51" s="113"/>
      <c r="R51" s="113"/>
      <c r="S51" s="113"/>
      <c r="T51" s="113"/>
      <c r="U51" s="113"/>
      <c r="V51" s="113">
        <v>100</v>
      </c>
      <c r="W51" s="32">
        <f t="shared" si="4"/>
        <v>100</v>
      </c>
      <c r="X51" s="32"/>
      <c r="Y51" s="32"/>
      <c r="Z51" s="32"/>
      <c r="AA51" s="32"/>
      <c r="AB51" s="32"/>
    </row>
    <row r="52" spans="1:28" s="46" customFormat="1" ht="84" hidden="1" customHeight="1" x14ac:dyDescent="0.25">
      <c r="A52" s="31">
        <v>28</v>
      </c>
      <c r="B52" s="115" t="s">
        <v>118</v>
      </c>
      <c r="C52" s="32" t="s">
        <v>119</v>
      </c>
      <c r="D52" s="117" t="s">
        <v>120</v>
      </c>
      <c r="E52" s="65" t="s">
        <v>348</v>
      </c>
      <c r="F52" s="117"/>
      <c r="G52" s="117"/>
      <c r="H52" s="118" t="s">
        <v>15</v>
      </c>
      <c r="I52" s="31">
        <f t="shared" si="3"/>
        <v>3</v>
      </c>
      <c r="J52" s="119"/>
      <c r="K52" s="119"/>
      <c r="L52" s="110"/>
      <c r="M52" s="111"/>
      <c r="N52" s="111"/>
      <c r="O52" s="112"/>
      <c r="P52" s="120" t="s">
        <v>82</v>
      </c>
      <c r="Q52" s="113"/>
      <c r="R52" s="113"/>
      <c r="S52" s="113">
        <v>3</v>
      </c>
      <c r="T52" s="113"/>
      <c r="U52" s="114"/>
      <c r="V52" s="113"/>
      <c r="W52" s="32">
        <f t="shared" si="4"/>
        <v>3</v>
      </c>
      <c r="X52" s="32"/>
      <c r="Y52" s="32"/>
      <c r="Z52" s="32"/>
      <c r="AA52" s="32"/>
      <c r="AB52" s="32"/>
    </row>
    <row r="53" spans="1:28" s="46" customFormat="1" ht="124.5" hidden="1" customHeight="1" x14ac:dyDescent="0.25">
      <c r="A53" s="31">
        <v>29</v>
      </c>
      <c r="B53" s="121" t="s">
        <v>121</v>
      </c>
      <c r="C53" s="122" t="s">
        <v>119</v>
      </c>
      <c r="D53" s="123" t="s">
        <v>122</v>
      </c>
      <c r="E53" s="65" t="s">
        <v>348</v>
      </c>
      <c r="F53" s="123"/>
      <c r="G53" s="123"/>
      <c r="H53" s="108" t="s">
        <v>123</v>
      </c>
      <c r="I53" s="31">
        <v>200</v>
      </c>
      <c r="J53" s="109"/>
      <c r="K53" s="109"/>
      <c r="L53" s="110"/>
      <c r="M53" s="111"/>
      <c r="N53" s="111"/>
      <c r="O53" s="112"/>
      <c r="P53" s="120"/>
      <c r="Q53" s="113"/>
      <c r="R53" s="113"/>
      <c r="S53" s="113"/>
      <c r="T53" s="113"/>
      <c r="U53" s="114"/>
      <c r="V53" s="113"/>
      <c r="W53" s="32"/>
      <c r="X53" s="32"/>
      <c r="Y53" s="32"/>
      <c r="Z53" s="32"/>
      <c r="AA53" s="32"/>
      <c r="AB53" s="32"/>
    </row>
    <row r="54" spans="1:28" s="46" customFormat="1" ht="183.75" hidden="1" customHeight="1" x14ac:dyDescent="0.25">
      <c r="A54" s="31">
        <v>30</v>
      </c>
      <c r="B54" s="115" t="s">
        <v>124</v>
      </c>
      <c r="C54" s="33" t="s">
        <v>119</v>
      </c>
      <c r="D54" s="33" t="s">
        <v>125</v>
      </c>
      <c r="E54" s="65" t="s">
        <v>348</v>
      </c>
      <c r="F54" s="33"/>
      <c r="G54" s="33"/>
      <c r="H54" s="108" t="s">
        <v>123</v>
      </c>
      <c r="I54" s="31">
        <v>2000</v>
      </c>
      <c r="J54" s="109"/>
      <c r="K54" s="109"/>
      <c r="L54" s="110"/>
      <c r="M54" s="111"/>
      <c r="N54" s="111"/>
      <c r="O54" s="112"/>
      <c r="P54" s="120"/>
      <c r="Q54" s="113"/>
      <c r="R54" s="113"/>
      <c r="S54" s="124"/>
      <c r="T54" s="113"/>
      <c r="U54" s="114"/>
      <c r="V54" s="113"/>
      <c r="W54" s="32"/>
      <c r="X54" s="32"/>
      <c r="Y54" s="32"/>
      <c r="Z54" s="32"/>
      <c r="AA54" s="32"/>
      <c r="AB54" s="32"/>
    </row>
    <row r="55" spans="1:28" s="46" customFormat="1" ht="298.5" hidden="1" customHeight="1" x14ac:dyDescent="0.25">
      <c r="A55" s="31">
        <v>31</v>
      </c>
      <c r="B55" s="115" t="s">
        <v>126</v>
      </c>
      <c r="C55" s="33" t="s">
        <v>119</v>
      </c>
      <c r="D55" s="33" t="s">
        <v>127</v>
      </c>
      <c r="E55" s="65" t="s">
        <v>348</v>
      </c>
      <c r="F55" s="33"/>
      <c r="G55" s="33"/>
      <c r="H55" s="108" t="s">
        <v>123</v>
      </c>
      <c r="I55" s="31">
        <v>800</v>
      </c>
      <c r="J55" s="109"/>
      <c r="K55" s="109"/>
      <c r="L55" s="110"/>
      <c r="M55" s="111"/>
      <c r="N55" s="111"/>
      <c r="O55" s="112"/>
      <c r="P55" s="120"/>
      <c r="Q55" s="113"/>
      <c r="R55" s="113"/>
      <c r="S55" s="124"/>
      <c r="T55" s="113"/>
      <c r="U55" s="114"/>
      <c r="V55" s="113"/>
      <c r="W55" s="32"/>
      <c r="X55" s="32"/>
      <c r="Y55" s="32"/>
      <c r="Z55" s="32"/>
      <c r="AA55" s="32"/>
      <c r="AB55" s="32"/>
    </row>
    <row r="56" spans="1:28" s="46" customFormat="1" ht="327" hidden="1" customHeight="1" x14ac:dyDescent="0.25">
      <c r="A56" s="31">
        <v>32</v>
      </c>
      <c r="B56" s="115" t="s">
        <v>128</v>
      </c>
      <c r="C56" s="33" t="s">
        <v>119</v>
      </c>
      <c r="D56" s="33" t="s">
        <v>129</v>
      </c>
      <c r="E56" s="65" t="s">
        <v>348</v>
      </c>
      <c r="F56" s="33"/>
      <c r="G56" s="33"/>
      <c r="H56" s="108" t="s">
        <v>123</v>
      </c>
      <c r="I56" s="31">
        <v>500</v>
      </c>
      <c r="J56" s="109"/>
      <c r="K56" s="109"/>
      <c r="L56" s="110"/>
      <c r="M56" s="111"/>
      <c r="N56" s="111"/>
      <c r="O56" s="112"/>
      <c r="P56" s="120"/>
      <c r="Q56" s="113"/>
      <c r="R56" s="113"/>
      <c r="S56" s="124"/>
      <c r="T56" s="113"/>
      <c r="U56" s="114"/>
      <c r="V56" s="113"/>
      <c r="W56" s="32"/>
      <c r="X56" s="32"/>
      <c r="Y56" s="32"/>
      <c r="Z56" s="32"/>
      <c r="AA56" s="32"/>
      <c r="AB56" s="32"/>
    </row>
    <row r="57" spans="1:28" s="46" customFormat="1" ht="165" hidden="1" customHeight="1" x14ac:dyDescent="0.25">
      <c r="A57" s="31">
        <v>33</v>
      </c>
      <c r="B57" s="115" t="s">
        <v>130</v>
      </c>
      <c r="C57" s="33" t="s">
        <v>119</v>
      </c>
      <c r="D57" s="33" t="s">
        <v>131</v>
      </c>
      <c r="E57" s="65" t="s">
        <v>348</v>
      </c>
      <c r="F57" s="33"/>
      <c r="G57" s="33"/>
      <c r="H57" s="108" t="s">
        <v>123</v>
      </c>
      <c r="I57" s="31">
        <v>500</v>
      </c>
      <c r="J57" s="109"/>
      <c r="K57" s="109"/>
      <c r="L57" s="110"/>
      <c r="M57" s="111"/>
      <c r="N57" s="111"/>
      <c r="O57" s="112"/>
      <c r="P57" s="120"/>
      <c r="Q57" s="113"/>
      <c r="R57" s="113"/>
      <c r="S57" s="124"/>
      <c r="T57" s="113"/>
      <c r="U57" s="114"/>
      <c r="V57" s="113"/>
      <c r="W57" s="32"/>
      <c r="X57" s="32"/>
      <c r="Y57" s="32"/>
      <c r="Z57" s="32"/>
      <c r="AA57" s="32"/>
      <c r="AB57" s="32"/>
    </row>
    <row r="58" spans="1:28" s="46" customFormat="1" ht="249.75" hidden="1" customHeight="1" x14ac:dyDescent="0.25">
      <c r="A58" s="31">
        <v>34</v>
      </c>
      <c r="B58" s="115" t="s">
        <v>132</v>
      </c>
      <c r="C58" s="33" t="s">
        <v>119</v>
      </c>
      <c r="D58" s="33" t="s">
        <v>133</v>
      </c>
      <c r="E58" s="65" t="s">
        <v>348</v>
      </c>
      <c r="F58" s="33"/>
      <c r="G58" s="33"/>
      <c r="H58" s="108" t="s">
        <v>123</v>
      </c>
      <c r="I58" s="31">
        <v>1000</v>
      </c>
      <c r="J58" s="109"/>
      <c r="K58" s="109"/>
      <c r="L58" s="110"/>
      <c r="M58" s="111"/>
      <c r="N58" s="111"/>
      <c r="O58" s="112"/>
      <c r="P58" s="120"/>
      <c r="Q58" s="113"/>
      <c r="R58" s="113"/>
      <c r="S58" s="124"/>
      <c r="T58" s="113"/>
      <c r="U58" s="114"/>
      <c r="V58" s="113"/>
      <c r="W58" s="32"/>
      <c r="X58" s="32"/>
      <c r="Y58" s="32"/>
      <c r="Z58" s="32"/>
      <c r="AA58" s="32"/>
      <c r="AB58" s="32"/>
    </row>
    <row r="59" spans="1:28" s="46" customFormat="1" ht="49.5" hidden="1" customHeight="1" x14ac:dyDescent="0.25">
      <c r="A59" s="31">
        <v>35</v>
      </c>
      <c r="B59" s="35" t="s">
        <v>134</v>
      </c>
      <c r="C59" s="125" t="s">
        <v>119</v>
      </c>
      <c r="D59" s="126" t="s">
        <v>135</v>
      </c>
      <c r="E59" s="65" t="s">
        <v>348</v>
      </c>
      <c r="F59" s="126"/>
      <c r="G59" s="126"/>
      <c r="H59" s="117" t="s">
        <v>341</v>
      </c>
      <c r="I59" s="31">
        <v>150</v>
      </c>
      <c r="J59" s="127"/>
      <c r="K59" s="127"/>
      <c r="L59" s="110"/>
      <c r="M59" s="111"/>
      <c r="N59" s="111"/>
      <c r="O59" s="112"/>
      <c r="P59" s="112"/>
      <c r="Q59" s="113"/>
      <c r="R59" s="113"/>
      <c r="S59" s="113"/>
      <c r="T59" s="113"/>
      <c r="U59" s="114"/>
      <c r="V59" s="113"/>
      <c r="W59" s="32"/>
      <c r="X59" s="32"/>
      <c r="Y59" s="32"/>
      <c r="Z59" s="32"/>
      <c r="AA59" s="32"/>
      <c r="AB59" s="32"/>
    </row>
    <row r="60" spans="1:28" s="46" customFormat="1" ht="66" hidden="1" customHeight="1" x14ac:dyDescent="0.25">
      <c r="A60" s="31">
        <v>36</v>
      </c>
      <c r="B60" s="35" t="s">
        <v>136</v>
      </c>
      <c r="C60" s="32" t="s">
        <v>119</v>
      </c>
      <c r="D60" s="33" t="s">
        <v>137</v>
      </c>
      <c r="E60" s="65" t="s">
        <v>348</v>
      </c>
      <c r="F60" s="33"/>
      <c r="G60" s="33"/>
      <c r="H60" s="108" t="s">
        <v>15</v>
      </c>
      <c r="I60" s="31">
        <v>200</v>
      </c>
      <c r="J60" s="127"/>
      <c r="K60" s="127"/>
      <c r="L60" s="110"/>
      <c r="M60" s="111"/>
      <c r="N60" s="111"/>
      <c r="O60" s="112"/>
      <c r="P60" s="112"/>
      <c r="Q60" s="113"/>
      <c r="R60" s="113"/>
      <c r="S60" s="113"/>
      <c r="T60" s="113"/>
      <c r="U60" s="114"/>
      <c r="V60" s="113"/>
      <c r="W60" s="32"/>
      <c r="X60" s="32"/>
      <c r="Y60" s="32"/>
      <c r="Z60" s="32"/>
      <c r="AA60" s="32"/>
      <c r="AB60" s="32"/>
    </row>
    <row r="61" spans="1:28" s="46" customFormat="1" ht="84" hidden="1" customHeight="1" x14ac:dyDescent="0.25">
      <c r="A61" s="31">
        <v>37</v>
      </c>
      <c r="B61" s="35" t="s">
        <v>138</v>
      </c>
      <c r="C61" s="32" t="s">
        <v>119</v>
      </c>
      <c r="D61" s="33" t="s">
        <v>139</v>
      </c>
      <c r="E61" s="65" t="s">
        <v>348</v>
      </c>
      <c r="F61" s="33"/>
      <c r="G61" s="33"/>
      <c r="H61" s="33" t="s">
        <v>140</v>
      </c>
      <c r="I61" s="31">
        <v>700</v>
      </c>
      <c r="J61" s="127"/>
      <c r="K61" s="127"/>
      <c r="L61" s="110"/>
      <c r="M61" s="111"/>
      <c r="N61" s="111"/>
      <c r="O61" s="112"/>
      <c r="P61" s="112"/>
      <c r="Q61" s="113"/>
      <c r="R61" s="113"/>
      <c r="S61" s="113"/>
      <c r="T61" s="113"/>
      <c r="U61" s="114"/>
      <c r="V61" s="113"/>
      <c r="W61" s="32"/>
      <c r="X61" s="32"/>
      <c r="Y61" s="32"/>
      <c r="Z61" s="32"/>
      <c r="AA61" s="32"/>
      <c r="AB61" s="32"/>
    </row>
    <row r="62" spans="1:28" s="46" customFormat="1" ht="77.25" hidden="1" customHeight="1" x14ac:dyDescent="0.25">
      <c r="A62" s="31">
        <v>38</v>
      </c>
      <c r="B62" s="38" t="s">
        <v>141</v>
      </c>
      <c r="C62" s="33" t="s">
        <v>119</v>
      </c>
      <c r="D62" s="33" t="s">
        <v>142</v>
      </c>
      <c r="E62" s="65" t="s">
        <v>348</v>
      </c>
      <c r="F62" s="33"/>
      <c r="G62" s="33"/>
      <c r="H62" s="33" t="s">
        <v>140</v>
      </c>
      <c r="I62" s="31">
        <v>800</v>
      </c>
      <c r="J62" s="128"/>
      <c r="K62" s="128"/>
      <c r="L62" s="110"/>
      <c r="M62" s="111"/>
      <c r="N62" s="111"/>
      <c r="O62" s="112"/>
      <c r="P62" s="112"/>
      <c r="Q62" s="113"/>
      <c r="R62" s="113"/>
      <c r="S62" s="113"/>
      <c r="T62" s="113"/>
      <c r="U62" s="114"/>
      <c r="V62" s="113"/>
      <c r="W62" s="32"/>
      <c r="X62" s="32"/>
      <c r="Y62" s="32"/>
      <c r="Z62" s="32"/>
      <c r="AA62" s="32"/>
      <c r="AB62" s="32"/>
    </row>
    <row r="63" spans="1:28" s="129" customFormat="1" ht="47.25" hidden="1" customHeight="1" x14ac:dyDescent="0.25">
      <c r="A63" s="18">
        <v>39</v>
      </c>
      <c r="B63" s="20" t="s">
        <v>143</v>
      </c>
      <c r="C63" s="21" t="s">
        <v>119</v>
      </c>
      <c r="D63" s="19"/>
      <c r="E63" s="19"/>
      <c r="F63" s="19"/>
      <c r="G63" s="19"/>
      <c r="H63" s="19"/>
      <c r="I63" s="18"/>
      <c r="J63" s="19"/>
      <c r="K63" s="19"/>
      <c r="L63" s="19"/>
      <c r="M63" s="19"/>
      <c r="N63" s="19"/>
      <c r="O63" s="19"/>
      <c r="P63" s="19"/>
      <c r="Q63" s="19"/>
      <c r="R63" s="19"/>
      <c r="S63" s="19"/>
      <c r="T63" s="19"/>
      <c r="U63" s="19"/>
      <c r="V63" s="19"/>
      <c r="W63" s="19"/>
      <c r="X63" s="10"/>
      <c r="Y63" s="10"/>
      <c r="Z63" s="10"/>
      <c r="AA63" s="10"/>
      <c r="AB63" s="10"/>
    </row>
    <row r="64" spans="1:28" s="46" customFormat="1" ht="38.25" hidden="1" customHeight="1" x14ac:dyDescent="0.25">
      <c r="A64" s="31" t="s">
        <v>289</v>
      </c>
      <c r="B64" s="38" t="s">
        <v>144</v>
      </c>
      <c r="C64" s="33" t="s">
        <v>119</v>
      </c>
      <c r="D64" s="117" t="s">
        <v>145</v>
      </c>
      <c r="E64" s="65" t="s">
        <v>348</v>
      </c>
      <c r="F64" s="117"/>
      <c r="G64" s="117"/>
      <c r="H64" s="130" t="s">
        <v>36</v>
      </c>
      <c r="I64" s="31">
        <v>1000</v>
      </c>
      <c r="J64" s="128"/>
      <c r="K64" s="128"/>
      <c r="L64" s="110"/>
      <c r="M64" s="111"/>
      <c r="N64" s="111"/>
      <c r="O64" s="112"/>
      <c r="P64" s="112"/>
      <c r="Q64" s="124"/>
      <c r="R64" s="113"/>
      <c r="S64" s="113"/>
      <c r="T64" s="113"/>
      <c r="U64" s="114"/>
      <c r="V64" s="113"/>
      <c r="W64" s="32"/>
      <c r="X64" s="32"/>
      <c r="Y64" s="32"/>
      <c r="Z64" s="32"/>
      <c r="AA64" s="32"/>
      <c r="AB64" s="32"/>
    </row>
    <row r="65" spans="1:28" s="46" customFormat="1" ht="40.5" hidden="1" customHeight="1" x14ac:dyDescent="0.25">
      <c r="A65" s="31" t="s">
        <v>290</v>
      </c>
      <c r="B65" s="38" t="s">
        <v>146</v>
      </c>
      <c r="C65" s="33" t="s">
        <v>119</v>
      </c>
      <c r="D65" s="117" t="s">
        <v>147</v>
      </c>
      <c r="E65" s="65" t="s">
        <v>348</v>
      </c>
      <c r="F65" s="117"/>
      <c r="G65" s="117"/>
      <c r="H65" s="130" t="s">
        <v>36</v>
      </c>
      <c r="I65" s="31">
        <v>500</v>
      </c>
      <c r="J65" s="128"/>
      <c r="K65" s="128"/>
      <c r="L65" s="110"/>
      <c r="M65" s="111"/>
      <c r="N65" s="111"/>
      <c r="O65" s="112"/>
      <c r="P65" s="112"/>
      <c r="Q65" s="124"/>
      <c r="R65" s="113"/>
      <c r="S65" s="113"/>
      <c r="T65" s="113"/>
      <c r="U65" s="114"/>
      <c r="V65" s="113"/>
      <c r="W65" s="32"/>
      <c r="X65" s="32"/>
      <c r="Y65" s="32"/>
      <c r="Z65" s="32"/>
      <c r="AA65" s="32"/>
      <c r="AB65" s="32"/>
    </row>
    <row r="66" spans="1:28" s="46" customFormat="1" ht="36.75" hidden="1" customHeight="1" x14ac:dyDescent="0.25">
      <c r="A66" s="31" t="s">
        <v>291</v>
      </c>
      <c r="B66" s="38" t="s">
        <v>148</v>
      </c>
      <c r="C66" s="33" t="s">
        <v>119</v>
      </c>
      <c r="D66" s="117" t="s">
        <v>149</v>
      </c>
      <c r="E66" s="65" t="s">
        <v>348</v>
      </c>
      <c r="F66" s="117"/>
      <c r="G66" s="117"/>
      <c r="H66" s="130" t="s">
        <v>36</v>
      </c>
      <c r="I66" s="31">
        <v>500</v>
      </c>
      <c r="J66" s="128"/>
      <c r="K66" s="128"/>
      <c r="L66" s="110"/>
      <c r="M66" s="111"/>
      <c r="N66" s="111"/>
      <c r="O66" s="112"/>
      <c r="P66" s="112"/>
      <c r="Q66" s="124"/>
      <c r="R66" s="113"/>
      <c r="S66" s="113"/>
      <c r="T66" s="113"/>
      <c r="U66" s="114"/>
      <c r="V66" s="113"/>
      <c r="W66" s="32"/>
      <c r="X66" s="32"/>
      <c r="Y66" s="32"/>
      <c r="Z66" s="32"/>
      <c r="AA66" s="32"/>
      <c r="AB66" s="32"/>
    </row>
    <row r="67" spans="1:28" s="46" customFormat="1" ht="31.5" hidden="1" customHeight="1" x14ac:dyDescent="0.25">
      <c r="A67" s="31" t="s">
        <v>292</v>
      </c>
      <c r="B67" s="38" t="s">
        <v>150</v>
      </c>
      <c r="C67" s="33" t="s">
        <v>119</v>
      </c>
      <c r="D67" s="117" t="s">
        <v>151</v>
      </c>
      <c r="E67" s="65" t="s">
        <v>348</v>
      </c>
      <c r="F67" s="117"/>
      <c r="G67" s="117"/>
      <c r="H67" s="130" t="s">
        <v>36</v>
      </c>
      <c r="I67" s="31">
        <v>500</v>
      </c>
      <c r="J67" s="128"/>
      <c r="K67" s="128"/>
      <c r="L67" s="110"/>
      <c r="M67" s="111"/>
      <c r="N67" s="111"/>
      <c r="O67" s="112"/>
      <c r="P67" s="112"/>
      <c r="Q67" s="124"/>
      <c r="R67" s="113"/>
      <c r="S67" s="113"/>
      <c r="T67" s="113"/>
      <c r="U67" s="114"/>
      <c r="V67" s="113"/>
      <c r="W67" s="32"/>
      <c r="X67" s="32"/>
      <c r="Y67" s="32"/>
      <c r="Z67" s="32"/>
      <c r="AA67" s="32"/>
      <c r="AB67" s="32"/>
    </row>
    <row r="68" spans="1:28" s="46" customFormat="1" ht="27.75" hidden="1" customHeight="1" x14ac:dyDescent="0.25">
      <c r="A68" s="31" t="s">
        <v>293</v>
      </c>
      <c r="B68" s="38" t="s">
        <v>152</v>
      </c>
      <c r="C68" s="33" t="s">
        <v>119</v>
      </c>
      <c r="D68" s="117" t="s">
        <v>153</v>
      </c>
      <c r="E68" s="65" t="s">
        <v>348</v>
      </c>
      <c r="F68" s="117"/>
      <c r="G68" s="117"/>
      <c r="H68" s="130" t="s">
        <v>36</v>
      </c>
      <c r="I68" s="31">
        <v>300</v>
      </c>
      <c r="J68" s="128"/>
      <c r="K68" s="128"/>
      <c r="L68" s="110"/>
      <c r="M68" s="111"/>
      <c r="N68" s="111"/>
      <c r="O68" s="112"/>
      <c r="P68" s="112"/>
      <c r="Q68" s="124"/>
      <c r="R68" s="113"/>
      <c r="S68" s="113"/>
      <c r="T68" s="113"/>
      <c r="U68" s="114"/>
      <c r="V68" s="113"/>
      <c r="W68" s="32"/>
      <c r="X68" s="32"/>
      <c r="Y68" s="32"/>
      <c r="Z68" s="32"/>
      <c r="AA68" s="32"/>
      <c r="AB68" s="32"/>
    </row>
    <row r="69" spans="1:28" s="46" customFormat="1" ht="28.5" hidden="1" customHeight="1" x14ac:dyDescent="0.25">
      <c r="A69" s="31" t="s">
        <v>294</v>
      </c>
      <c r="B69" s="38" t="s">
        <v>154</v>
      </c>
      <c r="C69" s="33" t="s">
        <v>119</v>
      </c>
      <c r="D69" s="117" t="s">
        <v>155</v>
      </c>
      <c r="E69" s="65" t="s">
        <v>348</v>
      </c>
      <c r="F69" s="117"/>
      <c r="G69" s="117"/>
      <c r="H69" s="130" t="s">
        <v>36</v>
      </c>
      <c r="I69" s="31">
        <v>500</v>
      </c>
      <c r="J69" s="128"/>
      <c r="K69" s="128"/>
      <c r="L69" s="110"/>
      <c r="M69" s="111"/>
      <c r="N69" s="111"/>
      <c r="O69" s="112"/>
      <c r="P69" s="112"/>
      <c r="Q69" s="124"/>
      <c r="R69" s="113"/>
      <c r="S69" s="113"/>
      <c r="T69" s="113"/>
      <c r="U69" s="114"/>
      <c r="V69" s="113"/>
      <c r="W69" s="32"/>
      <c r="X69" s="32"/>
      <c r="Y69" s="32"/>
      <c r="Z69" s="32"/>
      <c r="AA69" s="32"/>
      <c r="AB69" s="32"/>
    </row>
    <row r="70" spans="1:28" s="46" customFormat="1" ht="28.5" hidden="1" customHeight="1" x14ac:dyDescent="0.25">
      <c r="A70" s="31" t="s">
        <v>340</v>
      </c>
      <c r="B70" s="38" t="s">
        <v>156</v>
      </c>
      <c r="C70" s="33" t="s">
        <v>119</v>
      </c>
      <c r="D70" s="117" t="s">
        <v>157</v>
      </c>
      <c r="E70" s="65" t="s">
        <v>348</v>
      </c>
      <c r="F70" s="117"/>
      <c r="G70" s="117"/>
      <c r="H70" s="130" t="s">
        <v>36</v>
      </c>
      <c r="I70" s="31">
        <v>250</v>
      </c>
      <c r="J70" s="128"/>
      <c r="K70" s="128"/>
      <c r="L70" s="110"/>
      <c r="M70" s="111"/>
      <c r="N70" s="111"/>
      <c r="O70" s="112"/>
      <c r="P70" s="112"/>
      <c r="Q70" s="124"/>
      <c r="R70" s="113"/>
      <c r="S70" s="113"/>
      <c r="T70" s="113"/>
      <c r="U70" s="114"/>
      <c r="V70" s="113"/>
      <c r="W70" s="32"/>
      <c r="X70" s="32"/>
      <c r="Y70" s="32"/>
      <c r="Z70" s="32"/>
      <c r="AA70" s="32"/>
      <c r="AB70" s="32"/>
    </row>
    <row r="71" spans="1:28" s="129" customFormat="1" ht="40.5" hidden="1" customHeight="1" x14ac:dyDescent="0.25">
      <c r="A71" s="18">
        <v>40</v>
      </c>
      <c r="B71" s="20" t="s">
        <v>158</v>
      </c>
      <c r="C71" s="131" t="s">
        <v>119</v>
      </c>
      <c r="D71" s="132" t="s">
        <v>159</v>
      </c>
      <c r="E71" s="132"/>
      <c r="F71" s="132"/>
      <c r="G71" s="132"/>
      <c r="H71" s="132"/>
      <c r="I71" s="81"/>
      <c r="J71" s="86"/>
      <c r="K71" s="86"/>
      <c r="L71" s="86"/>
      <c r="M71" s="86"/>
      <c r="N71" s="86"/>
      <c r="O71" s="86"/>
      <c r="P71" s="86"/>
      <c r="Q71" s="86"/>
      <c r="R71" s="86"/>
      <c r="S71" s="86"/>
      <c r="T71" s="86"/>
      <c r="U71" s="86"/>
      <c r="V71" s="86"/>
      <c r="W71" s="86"/>
      <c r="X71" s="10"/>
      <c r="Y71" s="10"/>
      <c r="Z71" s="10"/>
      <c r="AA71" s="10"/>
      <c r="AB71" s="10"/>
    </row>
    <row r="72" spans="1:28" s="46" customFormat="1" ht="49.5" hidden="1" customHeight="1" x14ac:dyDescent="0.25">
      <c r="A72" s="31" t="s">
        <v>295</v>
      </c>
      <c r="B72" s="133" t="s">
        <v>160</v>
      </c>
      <c r="C72" s="36" t="s">
        <v>119</v>
      </c>
      <c r="D72" s="36" t="s">
        <v>161</v>
      </c>
      <c r="E72" s="65" t="s">
        <v>348</v>
      </c>
      <c r="F72" s="36"/>
      <c r="G72" s="36"/>
      <c r="H72" s="108" t="s">
        <v>162</v>
      </c>
      <c r="I72" s="31">
        <v>40</v>
      </c>
      <c r="J72" s="128"/>
      <c r="K72" s="128"/>
      <c r="L72" s="110"/>
      <c r="M72" s="111"/>
      <c r="N72" s="111"/>
      <c r="O72" s="112"/>
      <c r="P72" s="112"/>
      <c r="Q72" s="113"/>
      <c r="R72" s="113"/>
      <c r="S72" s="113"/>
      <c r="T72" s="113"/>
      <c r="U72" s="114"/>
      <c r="V72" s="113"/>
      <c r="W72" s="32"/>
      <c r="X72" s="32"/>
      <c r="Y72" s="32"/>
      <c r="Z72" s="32"/>
      <c r="AA72" s="32"/>
      <c r="AB72" s="32"/>
    </row>
    <row r="73" spans="1:28" s="46" customFormat="1" ht="49.5" hidden="1" customHeight="1" x14ac:dyDescent="0.25">
      <c r="A73" s="31" t="s">
        <v>296</v>
      </c>
      <c r="B73" s="133" t="s">
        <v>163</v>
      </c>
      <c r="C73" s="36" t="s">
        <v>119</v>
      </c>
      <c r="D73" s="36" t="s">
        <v>161</v>
      </c>
      <c r="E73" s="65" t="s">
        <v>348</v>
      </c>
      <c r="F73" s="36"/>
      <c r="G73" s="36"/>
      <c r="H73" s="108" t="s">
        <v>162</v>
      </c>
      <c r="I73" s="31">
        <v>40</v>
      </c>
      <c r="J73" s="128"/>
      <c r="K73" s="128"/>
      <c r="L73" s="110"/>
      <c r="M73" s="111"/>
      <c r="N73" s="111"/>
      <c r="O73" s="112"/>
      <c r="P73" s="112"/>
      <c r="Q73" s="113"/>
      <c r="R73" s="113"/>
      <c r="S73" s="113"/>
      <c r="T73" s="113"/>
      <c r="U73" s="114"/>
      <c r="V73" s="113"/>
      <c r="W73" s="32"/>
      <c r="X73" s="32"/>
      <c r="Y73" s="32"/>
      <c r="Z73" s="32"/>
      <c r="AA73" s="32"/>
      <c r="AB73" s="32"/>
    </row>
    <row r="74" spans="1:28" s="46" customFormat="1" ht="49.5" hidden="1" customHeight="1" x14ac:dyDescent="0.25">
      <c r="A74" s="31" t="s">
        <v>297</v>
      </c>
      <c r="B74" s="133" t="s">
        <v>164</v>
      </c>
      <c r="C74" s="36" t="s">
        <v>119</v>
      </c>
      <c r="D74" s="36" t="s">
        <v>165</v>
      </c>
      <c r="E74" s="65" t="s">
        <v>348</v>
      </c>
      <c r="F74" s="36"/>
      <c r="G74" s="36"/>
      <c r="H74" s="108" t="s">
        <v>162</v>
      </c>
      <c r="I74" s="31">
        <v>25</v>
      </c>
      <c r="J74" s="128"/>
      <c r="K74" s="128"/>
      <c r="L74" s="110"/>
      <c r="M74" s="111"/>
      <c r="N74" s="111"/>
      <c r="O74" s="112"/>
      <c r="P74" s="112"/>
      <c r="Q74" s="113"/>
      <c r="R74" s="113"/>
      <c r="S74" s="113"/>
      <c r="T74" s="113"/>
      <c r="U74" s="114"/>
      <c r="V74" s="113"/>
      <c r="W74" s="32"/>
      <c r="X74" s="32"/>
      <c r="Y74" s="32"/>
      <c r="Z74" s="32"/>
      <c r="AA74" s="32"/>
      <c r="AB74" s="32"/>
    </row>
    <row r="75" spans="1:28" s="46" customFormat="1" ht="49.5" hidden="1" customHeight="1" x14ac:dyDescent="0.25">
      <c r="A75" s="31" t="s">
        <v>298</v>
      </c>
      <c r="B75" s="133" t="s">
        <v>166</v>
      </c>
      <c r="C75" s="36" t="s">
        <v>119</v>
      </c>
      <c r="D75" s="36" t="s">
        <v>165</v>
      </c>
      <c r="E75" s="65" t="s">
        <v>348</v>
      </c>
      <c r="F75" s="36"/>
      <c r="G75" s="36"/>
      <c r="H75" s="108" t="s">
        <v>162</v>
      </c>
      <c r="I75" s="31">
        <v>50</v>
      </c>
      <c r="J75" s="128"/>
      <c r="K75" s="128"/>
      <c r="L75" s="110"/>
      <c r="M75" s="111"/>
      <c r="N75" s="111"/>
      <c r="O75" s="112"/>
      <c r="P75" s="112"/>
      <c r="Q75" s="113"/>
      <c r="R75" s="113"/>
      <c r="S75" s="113"/>
      <c r="T75" s="113"/>
      <c r="U75" s="114"/>
      <c r="V75" s="113"/>
      <c r="W75" s="32"/>
      <c r="X75" s="32"/>
      <c r="Y75" s="32"/>
      <c r="Z75" s="32"/>
      <c r="AA75" s="32"/>
      <c r="AB75" s="32"/>
    </row>
    <row r="76" spans="1:28" s="46" customFormat="1" ht="51" hidden="1" customHeight="1" x14ac:dyDescent="0.25">
      <c r="A76" s="31" t="s">
        <v>299</v>
      </c>
      <c r="B76" s="133" t="s">
        <v>167</v>
      </c>
      <c r="C76" s="36" t="s">
        <v>119</v>
      </c>
      <c r="D76" s="36" t="s">
        <v>168</v>
      </c>
      <c r="E76" s="65" t="s">
        <v>348</v>
      </c>
      <c r="F76" s="36"/>
      <c r="G76" s="36"/>
      <c r="H76" s="108" t="s">
        <v>162</v>
      </c>
      <c r="I76" s="31">
        <v>10</v>
      </c>
      <c r="J76" s="128"/>
      <c r="K76" s="128"/>
      <c r="L76" s="110"/>
      <c r="M76" s="111"/>
      <c r="N76" s="111"/>
      <c r="O76" s="112"/>
      <c r="P76" s="112"/>
      <c r="Q76" s="113"/>
      <c r="R76" s="113"/>
      <c r="S76" s="113"/>
      <c r="T76" s="113"/>
      <c r="U76" s="114"/>
      <c r="V76" s="113"/>
      <c r="W76" s="32"/>
      <c r="X76" s="32"/>
      <c r="Y76" s="32"/>
      <c r="Z76" s="32"/>
      <c r="AA76" s="32"/>
      <c r="AB76" s="32"/>
    </row>
    <row r="77" spans="1:28" s="46" customFormat="1" ht="74.25" hidden="1" customHeight="1" x14ac:dyDescent="0.25">
      <c r="A77" s="31" t="s">
        <v>300</v>
      </c>
      <c r="B77" s="133" t="s">
        <v>169</v>
      </c>
      <c r="C77" s="36" t="s">
        <v>119</v>
      </c>
      <c r="D77" s="36" t="s">
        <v>170</v>
      </c>
      <c r="E77" s="65" t="s">
        <v>348</v>
      </c>
      <c r="F77" s="36"/>
      <c r="G77" s="36"/>
      <c r="H77" s="108" t="s">
        <v>162</v>
      </c>
      <c r="I77" s="31">
        <v>100</v>
      </c>
      <c r="J77" s="128"/>
      <c r="K77" s="128"/>
      <c r="L77" s="110"/>
      <c r="M77" s="111"/>
      <c r="N77" s="111"/>
      <c r="O77" s="112"/>
      <c r="P77" s="112"/>
      <c r="Q77" s="113"/>
      <c r="R77" s="113"/>
      <c r="S77" s="113"/>
      <c r="T77" s="113"/>
      <c r="U77" s="114"/>
      <c r="V77" s="113"/>
      <c r="W77" s="32"/>
      <c r="X77" s="32"/>
      <c r="Y77" s="32"/>
      <c r="Z77" s="32"/>
      <c r="AA77" s="32"/>
      <c r="AB77" s="32"/>
    </row>
    <row r="78" spans="1:28" s="46" customFormat="1" ht="76.5" hidden="1" customHeight="1" x14ac:dyDescent="0.25">
      <c r="A78" s="31" t="s">
        <v>301</v>
      </c>
      <c r="B78" s="37" t="s">
        <v>171</v>
      </c>
      <c r="C78" s="36" t="s">
        <v>119</v>
      </c>
      <c r="D78" s="134" t="s">
        <v>172</v>
      </c>
      <c r="E78" s="65" t="s">
        <v>348</v>
      </c>
      <c r="F78" s="134"/>
      <c r="G78" s="134"/>
      <c r="H78" s="108" t="s">
        <v>162</v>
      </c>
      <c r="I78" s="31">
        <v>10</v>
      </c>
      <c r="J78" s="127"/>
      <c r="K78" s="127"/>
      <c r="L78" s="110"/>
      <c r="M78" s="111"/>
      <c r="N78" s="111"/>
      <c r="O78" s="112"/>
      <c r="P78" s="112"/>
      <c r="Q78" s="113"/>
      <c r="R78" s="113"/>
      <c r="S78" s="113"/>
      <c r="T78" s="113"/>
      <c r="U78" s="114"/>
      <c r="V78" s="113"/>
      <c r="W78" s="32"/>
      <c r="X78" s="32"/>
      <c r="Y78" s="32"/>
      <c r="Z78" s="32"/>
      <c r="AA78" s="32"/>
      <c r="AB78" s="32"/>
    </row>
    <row r="79" spans="1:28" s="46" customFormat="1" ht="53.25" hidden="1" customHeight="1" x14ac:dyDescent="0.25">
      <c r="A79" s="31" t="s">
        <v>335</v>
      </c>
      <c r="B79" s="35" t="s">
        <v>173</v>
      </c>
      <c r="C79" s="36" t="s">
        <v>119</v>
      </c>
      <c r="D79" s="117" t="s">
        <v>174</v>
      </c>
      <c r="E79" s="65" t="s">
        <v>348</v>
      </c>
      <c r="F79" s="117"/>
      <c r="G79" s="117"/>
      <c r="H79" s="108" t="s">
        <v>162</v>
      </c>
      <c r="I79" s="31">
        <v>7</v>
      </c>
      <c r="J79" s="109"/>
      <c r="K79" s="109"/>
      <c r="L79" s="110"/>
      <c r="M79" s="111"/>
      <c r="N79" s="111"/>
      <c r="O79" s="112"/>
      <c r="P79" s="112"/>
      <c r="Q79" s="113"/>
      <c r="R79" s="113"/>
      <c r="S79" s="113"/>
      <c r="T79" s="113"/>
      <c r="U79" s="114"/>
      <c r="V79" s="113"/>
      <c r="W79" s="32"/>
      <c r="X79" s="32"/>
      <c r="Y79" s="32"/>
      <c r="Z79" s="32"/>
      <c r="AA79" s="32"/>
      <c r="AB79" s="32"/>
    </row>
    <row r="80" spans="1:28" s="129" customFormat="1" ht="27.75" hidden="1" customHeight="1" x14ac:dyDescent="0.25">
      <c r="A80" s="18">
        <v>41</v>
      </c>
      <c r="B80" s="135" t="s">
        <v>175</v>
      </c>
      <c r="C80" s="19"/>
      <c r="D80" s="19"/>
      <c r="E80" s="19"/>
      <c r="F80" s="19"/>
      <c r="G80" s="19"/>
      <c r="H80" s="19"/>
      <c r="I80" s="18"/>
      <c r="J80" s="19"/>
      <c r="K80" s="19"/>
      <c r="L80" s="19"/>
      <c r="M80" s="19"/>
      <c r="N80" s="19"/>
      <c r="O80" s="19"/>
      <c r="P80" s="19"/>
      <c r="Q80" s="19"/>
      <c r="R80" s="19"/>
      <c r="S80" s="19"/>
      <c r="T80" s="19"/>
      <c r="U80" s="19"/>
      <c r="V80" s="19"/>
      <c r="W80" s="19"/>
      <c r="X80" s="10"/>
      <c r="Y80" s="10"/>
      <c r="Z80" s="10"/>
      <c r="AA80" s="10"/>
      <c r="AB80" s="10"/>
    </row>
    <row r="81" spans="1:28" s="46" customFormat="1" ht="50.25" hidden="1" customHeight="1" x14ac:dyDescent="0.25">
      <c r="A81" s="31" t="s">
        <v>302</v>
      </c>
      <c r="B81" s="136" t="s">
        <v>176</v>
      </c>
      <c r="C81" s="36" t="s">
        <v>119</v>
      </c>
      <c r="D81" s="36" t="s">
        <v>177</v>
      </c>
      <c r="E81" s="65" t="s">
        <v>348</v>
      </c>
      <c r="F81" s="36"/>
      <c r="G81" s="36"/>
      <c r="H81" s="108" t="s">
        <v>162</v>
      </c>
      <c r="I81" s="31">
        <v>4</v>
      </c>
      <c r="J81" s="109"/>
      <c r="K81" s="109"/>
      <c r="L81" s="110"/>
      <c r="M81" s="111"/>
      <c r="N81" s="111"/>
      <c r="O81" s="112"/>
      <c r="P81" s="112"/>
      <c r="Q81" s="113"/>
      <c r="R81" s="113"/>
      <c r="S81" s="113"/>
      <c r="T81" s="113"/>
      <c r="U81" s="114"/>
      <c r="V81" s="113"/>
      <c r="W81" s="32"/>
      <c r="X81" s="32"/>
      <c r="Y81" s="32"/>
      <c r="Z81" s="32"/>
      <c r="AA81" s="32"/>
      <c r="AB81" s="32"/>
    </row>
    <row r="82" spans="1:28" s="46" customFormat="1" ht="54" hidden="1" customHeight="1" x14ac:dyDescent="0.25">
      <c r="A82" s="31" t="s">
        <v>303</v>
      </c>
      <c r="B82" s="136" t="s">
        <v>178</v>
      </c>
      <c r="C82" s="36" t="s">
        <v>119</v>
      </c>
      <c r="D82" s="36" t="s">
        <v>179</v>
      </c>
      <c r="E82" s="65" t="s">
        <v>348</v>
      </c>
      <c r="F82" s="36"/>
      <c r="G82" s="36"/>
      <c r="H82" s="108" t="s">
        <v>162</v>
      </c>
      <c r="I82" s="31">
        <v>10</v>
      </c>
      <c r="J82" s="109"/>
      <c r="K82" s="109"/>
      <c r="L82" s="110"/>
      <c r="M82" s="111"/>
      <c r="N82" s="111"/>
      <c r="O82" s="112"/>
      <c r="P82" s="112"/>
      <c r="Q82" s="113"/>
      <c r="R82" s="113"/>
      <c r="S82" s="113"/>
      <c r="T82" s="113"/>
      <c r="U82" s="114"/>
      <c r="V82" s="113"/>
      <c r="W82" s="32"/>
      <c r="X82" s="32"/>
      <c r="Y82" s="32"/>
      <c r="Z82" s="32"/>
      <c r="AA82" s="32"/>
      <c r="AB82" s="32"/>
    </row>
    <row r="83" spans="1:28" s="46" customFormat="1" ht="48.75" hidden="1" customHeight="1" x14ac:dyDescent="0.25">
      <c r="A83" s="31" t="s">
        <v>304</v>
      </c>
      <c r="B83" s="136" t="s">
        <v>180</v>
      </c>
      <c r="C83" s="36" t="s">
        <v>119</v>
      </c>
      <c r="D83" s="36" t="s">
        <v>181</v>
      </c>
      <c r="E83" s="65" t="s">
        <v>348</v>
      </c>
      <c r="F83" s="36"/>
      <c r="G83" s="36"/>
      <c r="H83" s="108" t="s">
        <v>162</v>
      </c>
      <c r="I83" s="31">
        <v>20</v>
      </c>
      <c r="J83" s="109"/>
      <c r="K83" s="109"/>
      <c r="L83" s="110"/>
      <c r="M83" s="111"/>
      <c r="N83" s="111"/>
      <c r="O83" s="112"/>
      <c r="P83" s="112"/>
      <c r="Q83" s="113"/>
      <c r="R83" s="113"/>
      <c r="S83" s="113"/>
      <c r="T83" s="113"/>
      <c r="U83" s="114"/>
      <c r="V83" s="113"/>
      <c r="W83" s="32"/>
      <c r="X83" s="32"/>
      <c r="Y83" s="32"/>
      <c r="Z83" s="32"/>
      <c r="AA83" s="32"/>
      <c r="AB83" s="32"/>
    </row>
    <row r="84" spans="1:28" s="46" customFormat="1" ht="48.75" hidden="1" customHeight="1" x14ac:dyDescent="0.25">
      <c r="A84" s="31" t="s">
        <v>305</v>
      </c>
      <c r="B84" s="136" t="s">
        <v>182</v>
      </c>
      <c r="C84" s="36" t="s">
        <v>119</v>
      </c>
      <c r="D84" s="36" t="s">
        <v>181</v>
      </c>
      <c r="E84" s="65" t="s">
        <v>348</v>
      </c>
      <c r="F84" s="36"/>
      <c r="G84" s="36"/>
      <c r="H84" s="108" t="s">
        <v>162</v>
      </c>
      <c r="I84" s="31">
        <v>30</v>
      </c>
      <c r="J84" s="109"/>
      <c r="K84" s="109"/>
      <c r="L84" s="110"/>
      <c r="M84" s="111"/>
      <c r="N84" s="111"/>
      <c r="O84" s="112"/>
      <c r="P84" s="112"/>
      <c r="Q84" s="113"/>
      <c r="R84" s="113"/>
      <c r="S84" s="113"/>
      <c r="T84" s="113"/>
      <c r="U84" s="114"/>
      <c r="V84" s="113"/>
      <c r="W84" s="32"/>
      <c r="X84" s="32"/>
      <c r="Y84" s="32"/>
      <c r="Z84" s="32"/>
      <c r="AA84" s="32"/>
      <c r="AB84" s="32"/>
    </row>
    <row r="85" spans="1:28" ht="35.25" hidden="1" customHeight="1" x14ac:dyDescent="0.2">
      <c r="A85" s="18">
        <v>42</v>
      </c>
      <c r="B85" s="137" t="s">
        <v>183</v>
      </c>
      <c r="C85" s="22"/>
      <c r="D85" s="22"/>
      <c r="E85" s="22"/>
      <c r="F85" s="22"/>
      <c r="G85" s="22"/>
      <c r="H85" s="22"/>
      <c r="I85" s="23"/>
      <c r="J85" s="22"/>
      <c r="K85" s="22"/>
      <c r="L85" s="22"/>
      <c r="M85" s="22"/>
      <c r="N85" s="22"/>
      <c r="O85" s="22"/>
      <c r="P85" s="22"/>
      <c r="Q85" s="22"/>
      <c r="R85" s="22"/>
      <c r="S85" s="22"/>
      <c r="T85" s="22"/>
      <c r="U85" s="22"/>
      <c r="V85" s="22"/>
      <c r="W85" s="22"/>
      <c r="X85" s="83"/>
      <c r="Y85" s="83"/>
      <c r="Z85" s="83"/>
      <c r="AA85" s="83"/>
      <c r="AB85" s="83"/>
    </row>
    <row r="86" spans="1:28" ht="43.5" hidden="1" customHeight="1" x14ac:dyDescent="0.2">
      <c r="A86" s="31" t="s">
        <v>306</v>
      </c>
      <c r="B86" s="138" t="s">
        <v>184</v>
      </c>
      <c r="C86" s="36" t="s">
        <v>119</v>
      </c>
      <c r="D86" s="36" t="s">
        <v>185</v>
      </c>
      <c r="E86" s="65" t="s">
        <v>348</v>
      </c>
      <c r="F86" s="36"/>
      <c r="G86" s="36"/>
      <c r="H86" s="108" t="s">
        <v>162</v>
      </c>
      <c r="I86" s="31">
        <v>3</v>
      </c>
      <c r="J86" s="109"/>
      <c r="K86" s="109"/>
      <c r="L86" s="110"/>
      <c r="M86" s="111"/>
      <c r="N86" s="111"/>
      <c r="O86" s="112"/>
      <c r="P86" s="112"/>
      <c r="Q86" s="113"/>
      <c r="R86" s="113"/>
      <c r="S86" s="113"/>
      <c r="T86" s="113"/>
      <c r="U86" s="114"/>
      <c r="V86" s="113"/>
      <c r="W86" s="32"/>
      <c r="X86" s="83"/>
      <c r="Y86" s="83"/>
      <c r="Z86" s="83"/>
      <c r="AA86" s="83"/>
      <c r="AB86" s="83"/>
    </row>
    <row r="87" spans="1:28" ht="41.25" hidden="1" customHeight="1" x14ac:dyDescent="0.2">
      <c r="A87" s="31" t="s">
        <v>307</v>
      </c>
      <c r="B87" s="138" t="s">
        <v>186</v>
      </c>
      <c r="C87" s="36" t="s">
        <v>119</v>
      </c>
      <c r="D87" s="36" t="s">
        <v>187</v>
      </c>
      <c r="E87" s="65" t="s">
        <v>348</v>
      </c>
      <c r="F87" s="36"/>
      <c r="G87" s="36"/>
      <c r="H87" s="108" t="s">
        <v>162</v>
      </c>
      <c r="I87" s="31">
        <v>3</v>
      </c>
      <c r="J87" s="109"/>
      <c r="K87" s="109"/>
      <c r="L87" s="110"/>
      <c r="M87" s="111"/>
      <c r="N87" s="111"/>
      <c r="O87" s="112"/>
      <c r="P87" s="112"/>
      <c r="Q87" s="113"/>
      <c r="R87" s="113"/>
      <c r="S87" s="113"/>
      <c r="T87" s="113"/>
      <c r="U87" s="114"/>
      <c r="V87" s="113"/>
      <c r="W87" s="32"/>
      <c r="X87" s="83"/>
      <c r="Y87" s="83"/>
      <c r="Z87" s="83"/>
      <c r="AA87" s="83"/>
      <c r="AB87" s="83"/>
    </row>
    <row r="88" spans="1:28" ht="162" hidden="1" customHeight="1" x14ac:dyDescent="0.2">
      <c r="A88" s="31">
        <v>43</v>
      </c>
      <c r="B88" s="139" t="s">
        <v>188</v>
      </c>
      <c r="C88" s="32" t="s">
        <v>119</v>
      </c>
      <c r="D88" s="117" t="s">
        <v>189</v>
      </c>
      <c r="E88" s="65" t="s">
        <v>348</v>
      </c>
      <c r="F88" s="117"/>
      <c r="G88" s="117"/>
      <c r="H88" s="117" t="s">
        <v>190</v>
      </c>
      <c r="I88" s="31">
        <v>6</v>
      </c>
      <c r="J88" s="109"/>
      <c r="K88" s="109"/>
      <c r="L88" s="110"/>
      <c r="M88" s="111"/>
      <c r="N88" s="111"/>
      <c r="O88" s="112"/>
      <c r="P88" s="112"/>
      <c r="Q88" s="113"/>
      <c r="R88" s="113"/>
      <c r="S88" s="113"/>
      <c r="T88" s="113"/>
      <c r="U88" s="114"/>
      <c r="V88" s="113"/>
      <c r="W88" s="32"/>
      <c r="X88" s="83"/>
      <c r="Y88" s="83"/>
      <c r="Z88" s="83"/>
      <c r="AA88" s="83"/>
      <c r="AB88" s="83"/>
    </row>
    <row r="89" spans="1:28" s="46" customFormat="1" ht="39.75" hidden="1" customHeight="1" x14ac:dyDescent="0.25">
      <c r="A89" s="31">
        <v>44</v>
      </c>
      <c r="B89" s="35" t="s">
        <v>191</v>
      </c>
      <c r="C89" s="32" t="s">
        <v>119</v>
      </c>
      <c r="D89" s="117" t="s">
        <v>192</v>
      </c>
      <c r="E89" s="65" t="s">
        <v>348</v>
      </c>
      <c r="F89" s="117"/>
      <c r="G89" s="117"/>
      <c r="H89" s="33" t="s">
        <v>162</v>
      </c>
      <c r="I89" s="31">
        <v>2</v>
      </c>
      <c r="J89" s="109"/>
      <c r="K89" s="109"/>
      <c r="L89" s="110"/>
      <c r="M89" s="111"/>
      <c r="N89" s="111"/>
      <c r="O89" s="112"/>
      <c r="P89" s="112"/>
      <c r="Q89" s="113"/>
      <c r="R89" s="113"/>
      <c r="S89" s="113"/>
      <c r="T89" s="113"/>
      <c r="U89" s="114"/>
      <c r="V89" s="113"/>
      <c r="W89" s="32"/>
      <c r="X89" s="32"/>
      <c r="Y89" s="32"/>
      <c r="Z89" s="32"/>
      <c r="AA89" s="32"/>
      <c r="AB89" s="32"/>
    </row>
    <row r="90" spans="1:28" s="46" customFormat="1" ht="36.75" hidden="1" customHeight="1" x14ac:dyDescent="0.25">
      <c r="A90" s="31">
        <v>45</v>
      </c>
      <c r="B90" s="38" t="s">
        <v>193</v>
      </c>
      <c r="C90" s="33" t="s">
        <v>119</v>
      </c>
      <c r="D90" s="33" t="s">
        <v>194</v>
      </c>
      <c r="E90" s="65" t="s">
        <v>348</v>
      </c>
      <c r="F90" s="33"/>
      <c r="G90" s="33"/>
      <c r="H90" s="33" t="s">
        <v>195</v>
      </c>
      <c r="I90" s="31">
        <v>1</v>
      </c>
      <c r="J90" s="109"/>
      <c r="K90" s="109"/>
      <c r="L90" s="110"/>
      <c r="M90" s="111"/>
      <c r="N90" s="111"/>
      <c r="O90" s="112"/>
      <c r="P90" s="112"/>
      <c r="Q90" s="113"/>
      <c r="R90" s="113"/>
      <c r="S90" s="113"/>
      <c r="T90" s="113"/>
      <c r="U90" s="114"/>
      <c r="V90" s="113"/>
      <c r="W90" s="32"/>
      <c r="X90" s="32"/>
      <c r="Y90" s="32"/>
      <c r="Z90" s="32"/>
      <c r="AA90" s="32"/>
      <c r="AB90" s="32"/>
    </row>
    <row r="91" spans="1:28" s="46" customFormat="1" ht="54" hidden="1" customHeight="1" x14ac:dyDescent="0.25">
      <c r="A91" s="31">
        <v>46</v>
      </c>
      <c r="B91" s="140" t="s">
        <v>196</v>
      </c>
      <c r="C91" s="34" t="s">
        <v>119</v>
      </c>
      <c r="D91" s="141" t="s">
        <v>197</v>
      </c>
      <c r="E91" s="65" t="s">
        <v>348</v>
      </c>
      <c r="F91" s="141"/>
      <c r="G91" s="141"/>
      <c r="H91" s="142" t="s">
        <v>140</v>
      </c>
      <c r="I91" s="31">
        <v>40</v>
      </c>
      <c r="J91" s="143"/>
      <c r="K91" s="143"/>
      <c r="L91" s="110"/>
      <c r="M91" s="111"/>
      <c r="N91" s="111"/>
      <c r="O91" s="112"/>
      <c r="P91" s="144"/>
      <c r="Q91" s="113"/>
      <c r="R91" s="113"/>
      <c r="S91" s="113"/>
      <c r="T91" s="113"/>
      <c r="U91" s="114"/>
      <c r="V91" s="113"/>
      <c r="W91" s="32"/>
      <c r="X91" s="32"/>
      <c r="Y91" s="32"/>
      <c r="Z91" s="32"/>
      <c r="AA91" s="32"/>
      <c r="AB91" s="32"/>
    </row>
    <row r="92" spans="1:28" s="46" customFormat="1" ht="39" hidden="1" customHeight="1" x14ac:dyDescent="0.25">
      <c r="A92" s="31">
        <v>47</v>
      </c>
      <c r="B92" s="38" t="s">
        <v>198</v>
      </c>
      <c r="C92" s="33" t="s">
        <v>119</v>
      </c>
      <c r="D92" s="117" t="s">
        <v>199</v>
      </c>
      <c r="E92" s="65" t="s">
        <v>348</v>
      </c>
      <c r="F92" s="117"/>
      <c r="G92" s="117"/>
      <c r="H92" s="108" t="s">
        <v>15</v>
      </c>
      <c r="I92" s="31">
        <v>2</v>
      </c>
      <c r="J92" s="109"/>
      <c r="K92" s="109"/>
      <c r="L92" s="110"/>
      <c r="M92" s="111"/>
      <c r="N92" s="111"/>
      <c r="O92" s="112"/>
      <c r="P92" s="112"/>
      <c r="Q92" s="113"/>
      <c r="R92" s="113"/>
      <c r="S92" s="113"/>
      <c r="T92" s="113"/>
      <c r="U92" s="114"/>
      <c r="V92" s="113"/>
      <c r="W92" s="32"/>
      <c r="X92" s="32"/>
      <c r="Y92" s="32"/>
      <c r="Z92" s="32"/>
      <c r="AA92" s="32"/>
      <c r="AB92" s="32"/>
    </row>
    <row r="93" spans="1:28" ht="93.75" hidden="1" customHeight="1" x14ac:dyDescent="0.2">
      <c r="A93" s="31">
        <v>48</v>
      </c>
      <c r="B93" s="145" t="s">
        <v>200</v>
      </c>
      <c r="C93" s="33" t="s">
        <v>119</v>
      </c>
      <c r="D93" s="117" t="s">
        <v>201</v>
      </c>
      <c r="E93" s="65" t="s">
        <v>348</v>
      </c>
      <c r="F93" s="117"/>
      <c r="G93" s="117"/>
      <c r="H93" s="117" t="s">
        <v>202</v>
      </c>
      <c r="I93" s="31">
        <v>4</v>
      </c>
      <c r="J93" s="32"/>
      <c r="K93" s="32"/>
      <c r="L93" s="110"/>
      <c r="M93" s="111"/>
      <c r="N93" s="111"/>
      <c r="O93" s="112"/>
      <c r="P93" s="112"/>
      <c r="Q93" s="113"/>
      <c r="R93" s="113"/>
      <c r="S93" s="113"/>
      <c r="T93" s="113"/>
      <c r="U93" s="114"/>
      <c r="V93" s="113"/>
      <c r="W93" s="32"/>
      <c r="X93" s="83"/>
      <c r="Y93" s="83"/>
      <c r="Z93" s="83"/>
      <c r="AA93" s="83"/>
      <c r="AB93" s="83"/>
    </row>
    <row r="94" spans="1:28" ht="87" hidden="1" customHeight="1" x14ac:dyDescent="0.2">
      <c r="A94" s="31">
        <v>49</v>
      </c>
      <c r="B94" s="145" t="s">
        <v>203</v>
      </c>
      <c r="C94" s="33" t="s">
        <v>119</v>
      </c>
      <c r="D94" s="117" t="s">
        <v>204</v>
      </c>
      <c r="E94" s="65" t="s">
        <v>348</v>
      </c>
      <c r="F94" s="117"/>
      <c r="G94" s="117"/>
      <c r="H94" s="117" t="s">
        <v>202</v>
      </c>
      <c r="I94" s="31">
        <v>4</v>
      </c>
      <c r="J94" s="32"/>
      <c r="K94" s="32"/>
      <c r="L94" s="110"/>
      <c r="M94" s="111"/>
      <c r="N94" s="111"/>
      <c r="O94" s="112"/>
      <c r="P94" s="112"/>
      <c r="Q94" s="113"/>
      <c r="R94" s="113"/>
      <c r="S94" s="113"/>
      <c r="T94" s="113"/>
      <c r="U94" s="114"/>
      <c r="V94" s="113"/>
      <c r="W94" s="32"/>
      <c r="X94" s="83"/>
      <c r="Y94" s="83"/>
      <c r="Z94" s="83"/>
      <c r="AA94" s="83"/>
      <c r="AB94" s="83"/>
    </row>
    <row r="95" spans="1:28" s="46" customFormat="1" ht="125.25" hidden="1" customHeight="1" x14ac:dyDescent="0.25">
      <c r="A95" s="31">
        <v>61</v>
      </c>
      <c r="B95" s="145" t="s">
        <v>207</v>
      </c>
      <c r="C95" s="32" t="s">
        <v>205</v>
      </c>
      <c r="D95" s="117" t="s">
        <v>208</v>
      </c>
      <c r="E95" s="65" t="s">
        <v>348</v>
      </c>
      <c r="F95" s="117"/>
      <c r="G95" s="117"/>
      <c r="H95" s="117" t="s">
        <v>206</v>
      </c>
      <c r="I95" s="31">
        <v>2</v>
      </c>
      <c r="J95" s="109"/>
      <c r="K95" s="109"/>
      <c r="L95" s="110"/>
      <c r="M95" s="111"/>
      <c r="N95" s="111"/>
      <c r="O95" s="112"/>
      <c r="P95" s="112"/>
      <c r="Q95" s="113"/>
      <c r="R95" s="113"/>
      <c r="S95" s="113"/>
      <c r="T95" s="113"/>
      <c r="U95" s="114"/>
      <c r="V95" s="113"/>
      <c r="W95" s="32"/>
      <c r="X95" s="32"/>
      <c r="Y95" s="32"/>
      <c r="Z95" s="32"/>
      <c r="AA95" s="32"/>
      <c r="AB95" s="32"/>
    </row>
    <row r="96" spans="1:28" s="129" customFormat="1" ht="30" customHeight="1" x14ac:dyDescent="0.25">
      <c r="A96" s="18">
        <v>62</v>
      </c>
      <c r="B96" s="14" t="s">
        <v>209</v>
      </c>
      <c r="C96" s="19"/>
      <c r="D96" s="19"/>
      <c r="E96" s="19"/>
      <c r="F96" s="19"/>
      <c r="G96" s="19"/>
      <c r="H96" s="19"/>
      <c r="I96" s="18"/>
      <c r="J96" s="19"/>
      <c r="K96" s="19"/>
      <c r="L96" s="19"/>
      <c r="M96" s="19"/>
      <c r="N96" s="19"/>
      <c r="O96" s="19"/>
      <c r="P96" s="19"/>
      <c r="Q96" s="19"/>
      <c r="R96" s="19"/>
      <c r="S96" s="19"/>
      <c r="T96" s="19"/>
      <c r="U96" s="19"/>
      <c r="V96" s="19"/>
      <c r="W96" s="19"/>
      <c r="X96" s="10"/>
      <c r="Y96" s="10"/>
      <c r="Z96" s="10"/>
      <c r="AA96" s="10"/>
      <c r="AB96" s="10"/>
    </row>
    <row r="97" spans="1:28" s="46" customFormat="1" ht="222.75" customHeight="1" x14ac:dyDescent="0.25">
      <c r="A97" s="31" t="s">
        <v>308</v>
      </c>
      <c r="B97" s="145" t="s">
        <v>210</v>
      </c>
      <c r="C97" s="32" t="s">
        <v>205</v>
      </c>
      <c r="D97" s="117" t="s">
        <v>211</v>
      </c>
      <c r="E97" s="65" t="s">
        <v>348</v>
      </c>
      <c r="F97" s="117" t="s">
        <v>376</v>
      </c>
      <c r="G97" s="117" t="s">
        <v>354</v>
      </c>
      <c r="H97" s="32" t="s">
        <v>36</v>
      </c>
      <c r="I97" s="31">
        <v>200</v>
      </c>
      <c r="J97" s="147">
        <v>19</v>
      </c>
      <c r="K97" s="124">
        <v>21</v>
      </c>
      <c r="L97" s="110">
        <f>J97*1.21</f>
        <v>22.99</v>
      </c>
      <c r="M97" s="111">
        <f>J97*I97</f>
        <v>3800</v>
      </c>
      <c r="N97" s="111">
        <f>O97-M97</f>
        <v>798</v>
      </c>
      <c r="O97" s="112">
        <f>L97*I97</f>
        <v>4598</v>
      </c>
      <c r="P97" s="112"/>
      <c r="Q97" s="113"/>
      <c r="R97" s="113"/>
      <c r="S97" s="113"/>
      <c r="T97" s="113"/>
      <c r="U97" s="114"/>
      <c r="V97" s="113"/>
      <c r="W97" s="32"/>
      <c r="X97" s="32" t="s">
        <v>351</v>
      </c>
      <c r="Y97" s="32">
        <v>21</v>
      </c>
      <c r="Z97" s="146">
        <f>N97</f>
        <v>798</v>
      </c>
      <c r="AA97" s="32" t="s">
        <v>352</v>
      </c>
      <c r="AB97" s="32">
        <v>4272</v>
      </c>
    </row>
    <row r="98" spans="1:28" s="46" customFormat="1" ht="234" customHeight="1" x14ac:dyDescent="0.25">
      <c r="A98" s="31" t="s">
        <v>309</v>
      </c>
      <c r="B98" s="145" t="s">
        <v>212</v>
      </c>
      <c r="C98" s="32" t="s">
        <v>205</v>
      </c>
      <c r="D98" s="117" t="s">
        <v>213</v>
      </c>
      <c r="E98" s="65" t="s">
        <v>348</v>
      </c>
      <c r="F98" s="117" t="s">
        <v>375</v>
      </c>
      <c r="G98" s="117" t="s">
        <v>355</v>
      </c>
      <c r="H98" s="32" t="s">
        <v>36</v>
      </c>
      <c r="I98" s="31">
        <v>240</v>
      </c>
      <c r="J98" s="149">
        <v>19</v>
      </c>
      <c r="K98" s="150">
        <v>21</v>
      </c>
      <c r="L98" s="110">
        <f>J98*1.21</f>
        <v>22.99</v>
      </c>
      <c r="M98" s="111">
        <f>J98*I98</f>
        <v>4560</v>
      </c>
      <c r="N98" s="111">
        <f>O98-M98</f>
        <v>957.59999999999945</v>
      </c>
      <c r="O98" s="112">
        <f>L98*I98</f>
        <v>5517.5999999999995</v>
      </c>
      <c r="P98" s="112"/>
      <c r="Q98" s="113"/>
      <c r="R98" s="113"/>
      <c r="S98" s="113"/>
      <c r="T98" s="113"/>
      <c r="U98" s="114"/>
      <c r="V98" s="113"/>
      <c r="W98" s="32"/>
      <c r="X98" s="32" t="s">
        <v>351</v>
      </c>
      <c r="Y98" s="32">
        <v>21</v>
      </c>
      <c r="Z98" s="146">
        <f t="shared" ref="Z98:Z109" si="5">N98</f>
        <v>957.59999999999945</v>
      </c>
      <c r="AA98" s="32" t="s">
        <v>352</v>
      </c>
      <c r="AB98" s="32">
        <v>4273</v>
      </c>
    </row>
    <row r="99" spans="1:28" s="46" customFormat="1" ht="228" customHeight="1" x14ac:dyDescent="0.25">
      <c r="A99" s="31" t="s">
        <v>310</v>
      </c>
      <c r="B99" s="145" t="s">
        <v>214</v>
      </c>
      <c r="C99" s="32" t="s">
        <v>205</v>
      </c>
      <c r="D99" s="117" t="s">
        <v>215</v>
      </c>
      <c r="E99" s="65" t="s">
        <v>348</v>
      </c>
      <c r="F99" s="117" t="s">
        <v>374</v>
      </c>
      <c r="G99" s="117" t="s">
        <v>357</v>
      </c>
      <c r="H99" s="32" t="s">
        <v>36</v>
      </c>
      <c r="I99" s="31">
        <v>40</v>
      </c>
      <c r="J99" s="149">
        <v>19</v>
      </c>
      <c r="K99" s="150">
        <v>21</v>
      </c>
      <c r="L99" s="110">
        <f t="shared" ref="L99:L109" si="6">J99*1.21</f>
        <v>22.99</v>
      </c>
      <c r="M99" s="111">
        <f t="shared" ref="M99:M109" si="7">J99*I99</f>
        <v>760</v>
      </c>
      <c r="N99" s="111">
        <f t="shared" ref="N99:N109" si="8">O99-M99</f>
        <v>159.59999999999991</v>
      </c>
      <c r="O99" s="112">
        <f t="shared" ref="O99:O109" si="9">L99*I99</f>
        <v>919.59999999999991</v>
      </c>
      <c r="P99" s="112"/>
      <c r="Q99" s="113"/>
      <c r="R99" s="113"/>
      <c r="S99" s="113"/>
      <c r="T99" s="113"/>
      <c r="U99" s="114"/>
      <c r="V99" s="113"/>
      <c r="W99" s="32"/>
      <c r="X99" s="32" t="s">
        <v>351</v>
      </c>
      <c r="Y99" s="32">
        <v>21</v>
      </c>
      <c r="Z99" s="146">
        <f t="shared" si="5"/>
        <v>159.59999999999991</v>
      </c>
      <c r="AA99" s="32" t="s">
        <v>352</v>
      </c>
      <c r="AB99" s="32">
        <v>5172</v>
      </c>
    </row>
    <row r="100" spans="1:28" s="46" customFormat="1" ht="189.75" customHeight="1" x14ac:dyDescent="0.25">
      <c r="A100" s="31" t="s">
        <v>311</v>
      </c>
      <c r="B100" s="145" t="s">
        <v>216</v>
      </c>
      <c r="C100" s="32" t="s">
        <v>205</v>
      </c>
      <c r="D100" s="117" t="s">
        <v>217</v>
      </c>
      <c r="E100" s="65" t="s">
        <v>348</v>
      </c>
      <c r="F100" s="117" t="s">
        <v>373</v>
      </c>
      <c r="G100" s="117" t="s">
        <v>356</v>
      </c>
      <c r="H100" s="32" t="s">
        <v>36</v>
      </c>
      <c r="I100" s="31">
        <v>40</v>
      </c>
      <c r="J100" s="149">
        <v>19</v>
      </c>
      <c r="K100" s="150">
        <v>21</v>
      </c>
      <c r="L100" s="110">
        <f t="shared" si="6"/>
        <v>22.99</v>
      </c>
      <c r="M100" s="111">
        <f t="shared" si="7"/>
        <v>760</v>
      </c>
      <c r="N100" s="111">
        <f t="shared" si="8"/>
        <v>159.59999999999991</v>
      </c>
      <c r="O100" s="112">
        <f t="shared" si="9"/>
        <v>919.59999999999991</v>
      </c>
      <c r="P100" s="112"/>
      <c r="Q100" s="113"/>
      <c r="R100" s="113"/>
      <c r="S100" s="113"/>
      <c r="T100" s="113"/>
      <c r="U100" s="114"/>
      <c r="V100" s="113"/>
      <c r="W100" s="32"/>
      <c r="X100" s="32" t="s">
        <v>351</v>
      </c>
      <c r="Y100" s="32">
        <v>21</v>
      </c>
      <c r="Z100" s="146">
        <f t="shared" si="5"/>
        <v>159.59999999999991</v>
      </c>
      <c r="AA100" s="32" t="s">
        <v>352</v>
      </c>
      <c r="AB100" s="32">
        <v>5173</v>
      </c>
    </row>
    <row r="101" spans="1:28" s="46" customFormat="1" ht="205.5" customHeight="1" x14ac:dyDescent="0.25">
      <c r="A101" s="31" t="s">
        <v>312</v>
      </c>
      <c r="B101" s="145" t="s">
        <v>218</v>
      </c>
      <c r="C101" s="32" t="s">
        <v>205</v>
      </c>
      <c r="D101" s="117" t="s">
        <v>219</v>
      </c>
      <c r="E101" s="65" t="s">
        <v>348</v>
      </c>
      <c r="F101" s="117" t="s">
        <v>377</v>
      </c>
      <c r="G101" s="117" t="s">
        <v>358</v>
      </c>
      <c r="H101" s="32" t="s">
        <v>36</v>
      </c>
      <c r="I101" s="31">
        <v>400</v>
      </c>
      <c r="J101" s="149">
        <v>23</v>
      </c>
      <c r="K101" s="150">
        <v>21</v>
      </c>
      <c r="L101" s="110">
        <f t="shared" si="6"/>
        <v>27.83</v>
      </c>
      <c r="M101" s="111">
        <f t="shared" si="7"/>
        <v>9200</v>
      </c>
      <c r="N101" s="111">
        <f>O101-M101</f>
        <v>1932</v>
      </c>
      <c r="O101" s="112">
        <f t="shared" si="9"/>
        <v>11132</v>
      </c>
      <c r="P101" s="112"/>
      <c r="Q101" s="113"/>
      <c r="R101" s="113"/>
      <c r="S101" s="113"/>
      <c r="T101" s="113"/>
      <c r="U101" s="114"/>
      <c r="V101" s="113"/>
      <c r="W101" s="32"/>
      <c r="X101" s="32" t="s">
        <v>351</v>
      </c>
      <c r="Y101" s="32">
        <v>21</v>
      </c>
      <c r="Z101" s="146">
        <f t="shared" si="5"/>
        <v>1932</v>
      </c>
      <c r="AA101" s="32" t="s">
        <v>352</v>
      </c>
      <c r="AB101" s="32">
        <v>4372</v>
      </c>
    </row>
    <row r="102" spans="1:28" s="46" customFormat="1" ht="189.75" customHeight="1" x14ac:dyDescent="0.25">
      <c r="A102" s="31" t="s">
        <v>313</v>
      </c>
      <c r="B102" s="145" t="s">
        <v>220</v>
      </c>
      <c r="C102" s="32" t="s">
        <v>205</v>
      </c>
      <c r="D102" s="117" t="s">
        <v>221</v>
      </c>
      <c r="E102" s="65" t="s">
        <v>348</v>
      </c>
      <c r="F102" s="117" t="s">
        <v>372</v>
      </c>
      <c r="G102" s="117" t="s">
        <v>359</v>
      </c>
      <c r="H102" s="32" t="s">
        <v>36</v>
      </c>
      <c r="I102" s="31">
        <v>40</v>
      </c>
      <c r="J102" s="149">
        <v>26</v>
      </c>
      <c r="K102" s="150">
        <v>21</v>
      </c>
      <c r="L102" s="110">
        <f t="shared" si="6"/>
        <v>31.46</v>
      </c>
      <c r="M102" s="111">
        <f t="shared" si="7"/>
        <v>1040</v>
      </c>
      <c r="N102" s="111">
        <f t="shared" si="8"/>
        <v>218.40000000000009</v>
      </c>
      <c r="O102" s="112">
        <f t="shared" si="9"/>
        <v>1258.4000000000001</v>
      </c>
      <c r="P102" s="112"/>
      <c r="Q102" s="113"/>
      <c r="R102" s="113"/>
      <c r="S102" s="113"/>
      <c r="T102" s="113"/>
      <c r="U102" s="114"/>
      <c r="V102" s="113"/>
      <c r="W102" s="32"/>
      <c r="X102" s="32" t="s">
        <v>351</v>
      </c>
      <c r="Y102" s="32">
        <v>21</v>
      </c>
      <c r="Z102" s="146">
        <f t="shared" si="5"/>
        <v>218.40000000000009</v>
      </c>
      <c r="AA102" s="32" t="s">
        <v>352</v>
      </c>
      <c r="AB102" s="32">
        <v>6172</v>
      </c>
    </row>
    <row r="103" spans="1:28" s="46" customFormat="1" ht="182.25" customHeight="1" x14ac:dyDescent="0.25">
      <c r="A103" s="31" t="s">
        <v>314</v>
      </c>
      <c r="B103" s="145" t="s">
        <v>222</v>
      </c>
      <c r="C103" s="32" t="s">
        <v>205</v>
      </c>
      <c r="D103" s="117" t="s">
        <v>223</v>
      </c>
      <c r="E103" s="65" t="s">
        <v>348</v>
      </c>
      <c r="F103" s="117" t="s">
        <v>371</v>
      </c>
      <c r="G103" s="117" t="s">
        <v>360</v>
      </c>
      <c r="H103" s="32" t="s">
        <v>36</v>
      </c>
      <c r="I103" s="31">
        <v>400</v>
      </c>
      <c r="J103" s="149">
        <v>23</v>
      </c>
      <c r="K103" s="150">
        <v>21</v>
      </c>
      <c r="L103" s="110">
        <f t="shared" si="6"/>
        <v>27.83</v>
      </c>
      <c r="M103" s="111">
        <f t="shared" si="7"/>
        <v>9200</v>
      </c>
      <c r="N103" s="111">
        <f t="shared" si="8"/>
        <v>1932</v>
      </c>
      <c r="O103" s="112">
        <f t="shared" si="9"/>
        <v>11132</v>
      </c>
      <c r="P103" s="112"/>
      <c r="Q103" s="113"/>
      <c r="R103" s="113"/>
      <c r="S103" s="113"/>
      <c r="T103" s="113"/>
      <c r="U103" s="114"/>
      <c r="V103" s="113"/>
      <c r="W103" s="32"/>
      <c r="X103" s="32" t="s">
        <v>351</v>
      </c>
      <c r="Y103" s="32">
        <v>21</v>
      </c>
      <c r="Z103" s="146">
        <f t="shared" si="5"/>
        <v>1932</v>
      </c>
      <c r="AA103" s="32" t="s">
        <v>352</v>
      </c>
      <c r="AB103" s="32">
        <v>6672</v>
      </c>
    </row>
    <row r="104" spans="1:28" s="46" customFormat="1" ht="222.75" customHeight="1" x14ac:dyDescent="0.25">
      <c r="A104" s="31" t="s">
        <v>315</v>
      </c>
      <c r="B104" s="145" t="s">
        <v>224</v>
      </c>
      <c r="C104" s="32" t="s">
        <v>205</v>
      </c>
      <c r="D104" s="117" t="s">
        <v>225</v>
      </c>
      <c r="E104" s="65" t="s">
        <v>348</v>
      </c>
      <c r="F104" s="117" t="s">
        <v>370</v>
      </c>
      <c r="G104" s="117" t="s">
        <v>361</v>
      </c>
      <c r="H104" s="32" t="s">
        <v>36</v>
      </c>
      <c r="I104" s="31">
        <v>60</v>
      </c>
      <c r="J104" s="149">
        <v>38</v>
      </c>
      <c r="K104" s="150">
        <v>21</v>
      </c>
      <c r="L104" s="110">
        <f t="shared" si="6"/>
        <v>45.98</v>
      </c>
      <c r="M104" s="111">
        <f t="shared" si="7"/>
        <v>2280</v>
      </c>
      <c r="N104" s="111">
        <f t="shared" si="8"/>
        <v>478.79999999999973</v>
      </c>
      <c r="O104" s="112">
        <f t="shared" si="9"/>
        <v>2758.7999999999997</v>
      </c>
      <c r="P104" s="112"/>
      <c r="Q104" s="113"/>
      <c r="R104" s="113"/>
      <c r="S104" s="113"/>
      <c r="T104" s="113"/>
      <c r="U104" s="114"/>
      <c r="V104" s="113"/>
      <c r="W104" s="32"/>
      <c r="X104" s="32" t="s">
        <v>351</v>
      </c>
      <c r="Y104" s="32">
        <v>21</v>
      </c>
      <c r="Z104" s="146">
        <f t="shared" si="5"/>
        <v>478.79999999999973</v>
      </c>
      <c r="AA104" s="32" t="s">
        <v>352</v>
      </c>
      <c r="AB104" s="32">
        <v>7873</v>
      </c>
    </row>
    <row r="105" spans="1:28" s="46" customFormat="1" ht="220.5" customHeight="1" x14ac:dyDescent="0.25">
      <c r="A105" s="31" t="s">
        <v>316</v>
      </c>
      <c r="B105" s="145" t="s">
        <v>226</v>
      </c>
      <c r="C105" s="32" t="s">
        <v>205</v>
      </c>
      <c r="D105" s="117" t="s">
        <v>227</v>
      </c>
      <c r="E105" s="65" t="s">
        <v>348</v>
      </c>
      <c r="F105" s="117" t="s">
        <v>369</v>
      </c>
      <c r="G105" s="117" t="s">
        <v>362</v>
      </c>
      <c r="H105" s="32" t="s">
        <v>36</v>
      </c>
      <c r="I105" s="31">
        <v>40</v>
      </c>
      <c r="J105" s="149">
        <v>38</v>
      </c>
      <c r="K105" s="150">
        <v>21</v>
      </c>
      <c r="L105" s="110">
        <f t="shared" si="6"/>
        <v>45.98</v>
      </c>
      <c r="M105" s="111">
        <f t="shared" si="7"/>
        <v>1520</v>
      </c>
      <c r="N105" s="111">
        <f t="shared" si="8"/>
        <v>319.19999999999982</v>
      </c>
      <c r="O105" s="112">
        <f t="shared" si="9"/>
        <v>1839.1999999999998</v>
      </c>
      <c r="P105" s="112"/>
      <c r="Q105" s="113"/>
      <c r="R105" s="113"/>
      <c r="S105" s="113"/>
      <c r="T105" s="113"/>
      <c r="U105" s="114"/>
      <c r="V105" s="113"/>
      <c r="W105" s="32"/>
      <c r="X105" s="32" t="s">
        <v>351</v>
      </c>
      <c r="Y105" s="32">
        <v>21</v>
      </c>
      <c r="Z105" s="146">
        <f t="shared" si="5"/>
        <v>319.19999999999982</v>
      </c>
      <c r="AA105" s="32" t="s">
        <v>352</v>
      </c>
      <c r="AB105" s="32">
        <v>7872</v>
      </c>
    </row>
    <row r="106" spans="1:28" s="46" customFormat="1" ht="255" customHeight="1" x14ac:dyDescent="0.25">
      <c r="A106" s="127" t="s">
        <v>317</v>
      </c>
      <c r="B106" s="145" t="s">
        <v>228</v>
      </c>
      <c r="C106" s="32" t="s">
        <v>205</v>
      </c>
      <c r="D106" s="117" t="s">
        <v>229</v>
      </c>
      <c r="E106" s="65" t="s">
        <v>348</v>
      </c>
      <c r="F106" s="117" t="s">
        <v>368</v>
      </c>
      <c r="G106" s="117" t="s">
        <v>363</v>
      </c>
      <c r="H106" s="32" t="s">
        <v>36</v>
      </c>
      <c r="I106" s="31">
        <v>40</v>
      </c>
      <c r="J106" s="33">
        <v>16</v>
      </c>
      <c r="K106" s="151">
        <v>21</v>
      </c>
      <c r="L106" s="110">
        <f t="shared" si="6"/>
        <v>19.36</v>
      </c>
      <c r="M106" s="111">
        <f t="shared" si="7"/>
        <v>640</v>
      </c>
      <c r="N106" s="111">
        <f t="shared" si="8"/>
        <v>134.39999999999998</v>
      </c>
      <c r="O106" s="112">
        <f t="shared" si="9"/>
        <v>774.4</v>
      </c>
      <c r="P106" s="112"/>
      <c r="Q106" s="113"/>
      <c r="R106" s="113"/>
      <c r="S106" s="113"/>
      <c r="T106" s="113"/>
      <c r="U106" s="114"/>
      <c r="V106" s="113"/>
      <c r="W106" s="32"/>
      <c r="X106" s="32" t="s">
        <v>351</v>
      </c>
      <c r="Y106" s="32">
        <v>21</v>
      </c>
      <c r="Z106" s="146">
        <f t="shared" si="5"/>
        <v>134.39999999999998</v>
      </c>
      <c r="AA106" s="32" t="s">
        <v>352</v>
      </c>
      <c r="AB106" s="32">
        <v>7672</v>
      </c>
    </row>
    <row r="107" spans="1:28" s="46" customFormat="1" ht="208.5" customHeight="1" x14ac:dyDescent="0.25">
      <c r="A107" s="31" t="s">
        <v>318</v>
      </c>
      <c r="B107" s="145" t="s">
        <v>230</v>
      </c>
      <c r="C107" s="32" t="s">
        <v>205</v>
      </c>
      <c r="D107" s="117" t="s">
        <v>231</v>
      </c>
      <c r="E107" s="65" t="s">
        <v>348</v>
      </c>
      <c r="F107" s="117" t="s">
        <v>367</v>
      </c>
      <c r="G107" s="117" t="s">
        <v>364</v>
      </c>
      <c r="H107" s="32" t="s">
        <v>36</v>
      </c>
      <c r="I107" s="31">
        <v>60</v>
      </c>
      <c r="J107" s="149">
        <v>18</v>
      </c>
      <c r="K107" s="150">
        <v>21</v>
      </c>
      <c r="L107" s="110">
        <f t="shared" si="6"/>
        <v>21.78</v>
      </c>
      <c r="M107" s="111">
        <f t="shared" si="7"/>
        <v>1080</v>
      </c>
      <c r="N107" s="111">
        <f t="shared" si="8"/>
        <v>226.80000000000018</v>
      </c>
      <c r="O107" s="112">
        <f t="shared" si="9"/>
        <v>1306.8000000000002</v>
      </c>
      <c r="P107" s="112"/>
      <c r="Q107" s="113"/>
      <c r="R107" s="113"/>
      <c r="S107" s="113"/>
      <c r="T107" s="113"/>
      <c r="U107" s="114"/>
      <c r="V107" s="113"/>
      <c r="W107" s="32"/>
      <c r="X107" s="32" t="s">
        <v>351</v>
      </c>
      <c r="Y107" s="32">
        <v>21</v>
      </c>
      <c r="Z107" s="146">
        <f t="shared" si="5"/>
        <v>226.80000000000018</v>
      </c>
      <c r="AA107" s="32" t="s">
        <v>352</v>
      </c>
      <c r="AB107" s="32">
        <v>4473</v>
      </c>
    </row>
    <row r="108" spans="1:28" s="46" customFormat="1" ht="209.25" customHeight="1" x14ac:dyDescent="0.25">
      <c r="A108" s="31" t="s">
        <v>319</v>
      </c>
      <c r="B108" s="145" t="s">
        <v>232</v>
      </c>
      <c r="C108" s="32" t="s">
        <v>205</v>
      </c>
      <c r="D108" s="117" t="s">
        <v>233</v>
      </c>
      <c r="E108" s="65" t="s">
        <v>348</v>
      </c>
      <c r="F108" s="117" t="s">
        <v>350</v>
      </c>
      <c r="G108" s="117" t="s">
        <v>365</v>
      </c>
      <c r="H108" s="32" t="s">
        <v>36</v>
      </c>
      <c r="I108" s="31">
        <v>40</v>
      </c>
      <c r="J108" s="149">
        <v>19</v>
      </c>
      <c r="K108" s="150">
        <v>21</v>
      </c>
      <c r="L108" s="110">
        <f t="shared" si="6"/>
        <v>22.99</v>
      </c>
      <c r="M108" s="111">
        <f t="shared" si="7"/>
        <v>760</v>
      </c>
      <c r="N108" s="111">
        <f t="shared" si="8"/>
        <v>159.59999999999991</v>
      </c>
      <c r="O108" s="112">
        <f t="shared" si="9"/>
        <v>919.59999999999991</v>
      </c>
      <c r="P108" s="112"/>
      <c r="Q108" s="113"/>
      <c r="R108" s="113"/>
      <c r="S108" s="113"/>
      <c r="T108" s="113"/>
      <c r="U108" s="114"/>
      <c r="V108" s="113"/>
      <c r="W108" s="32"/>
      <c r="X108" s="32" t="s">
        <v>351</v>
      </c>
      <c r="Y108" s="32">
        <v>21</v>
      </c>
      <c r="Z108" s="146">
        <f t="shared" si="5"/>
        <v>159.59999999999991</v>
      </c>
      <c r="AA108" s="32" t="s">
        <v>352</v>
      </c>
      <c r="AB108" s="32" t="s">
        <v>353</v>
      </c>
    </row>
    <row r="109" spans="1:28" s="46" customFormat="1" ht="176.25" customHeight="1" x14ac:dyDescent="0.25">
      <c r="A109" s="127" t="s">
        <v>320</v>
      </c>
      <c r="B109" s="145" t="s">
        <v>234</v>
      </c>
      <c r="C109" s="32" t="s">
        <v>205</v>
      </c>
      <c r="D109" s="117" t="s">
        <v>235</v>
      </c>
      <c r="E109" s="65" t="s">
        <v>348</v>
      </c>
      <c r="F109" s="117" t="s">
        <v>349</v>
      </c>
      <c r="G109" s="117" t="s">
        <v>366</v>
      </c>
      <c r="H109" s="32" t="s">
        <v>36</v>
      </c>
      <c r="I109" s="31">
        <v>20</v>
      </c>
      <c r="J109" s="149">
        <v>25</v>
      </c>
      <c r="K109" s="150">
        <v>21</v>
      </c>
      <c r="L109" s="110">
        <f t="shared" si="6"/>
        <v>30.25</v>
      </c>
      <c r="M109" s="111">
        <f t="shared" si="7"/>
        <v>500</v>
      </c>
      <c r="N109" s="111">
        <f t="shared" si="8"/>
        <v>105</v>
      </c>
      <c r="O109" s="112">
        <f t="shared" si="9"/>
        <v>605</v>
      </c>
      <c r="P109" s="112"/>
      <c r="Q109" s="113"/>
      <c r="R109" s="113"/>
      <c r="S109" s="113"/>
      <c r="T109" s="113"/>
      <c r="U109" s="114"/>
      <c r="V109" s="113"/>
      <c r="W109" s="32"/>
      <c r="X109" s="32" t="s">
        <v>351</v>
      </c>
      <c r="Y109" s="32">
        <v>21</v>
      </c>
      <c r="Z109" s="146">
        <f t="shared" si="5"/>
        <v>105</v>
      </c>
      <c r="AA109" s="32" t="s">
        <v>352</v>
      </c>
      <c r="AB109" s="32">
        <v>5272</v>
      </c>
    </row>
    <row r="110" spans="1:28" s="46" customFormat="1" ht="39" hidden="1" customHeight="1" x14ac:dyDescent="0.25">
      <c r="A110" s="31">
        <v>63</v>
      </c>
      <c r="B110" s="38" t="s">
        <v>236</v>
      </c>
      <c r="C110" s="33" t="s">
        <v>237</v>
      </c>
      <c r="D110" s="117" t="s">
        <v>238</v>
      </c>
      <c r="E110" s="65" t="s">
        <v>348</v>
      </c>
      <c r="F110" s="117"/>
      <c r="G110" s="117"/>
      <c r="H110" s="32" t="s">
        <v>15</v>
      </c>
      <c r="I110" s="31">
        <v>1000</v>
      </c>
      <c r="J110" s="127"/>
      <c r="K110" s="127"/>
      <c r="L110" s="110"/>
      <c r="M110" s="111"/>
      <c r="N110" s="111"/>
      <c r="O110" s="112"/>
      <c r="P110" s="112"/>
      <c r="Q110" s="113"/>
      <c r="R110" s="113"/>
      <c r="S110" s="113"/>
      <c r="T110" s="113"/>
      <c r="U110" s="114"/>
      <c r="V110" s="113"/>
      <c r="W110" s="32"/>
      <c r="X110" s="32"/>
      <c r="Y110" s="32"/>
      <c r="Z110" s="32"/>
      <c r="AA110" s="32" t="s">
        <v>352</v>
      </c>
      <c r="AB110" s="32"/>
    </row>
    <row r="111" spans="1:28" s="46" customFormat="1" ht="84" hidden="1" customHeight="1" x14ac:dyDescent="0.25">
      <c r="A111" s="31">
        <v>64</v>
      </c>
      <c r="B111" s="115" t="s">
        <v>239</v>
      </c>
      <c r="C111" s="34" t="s">
        <v>240</v>
      </c>
      <c r="D111" s="116" t="s">
        <v>336</v>
      </c>
      <c r="E111" s="65" t="s">
        <v>348</v>
      </c>
      <c r="F111" s="116"/>
      <c r="G111" s="116"/>
      <c r="H111" s="32" t="s">
        <v>15</v>
      </c>
      <c r="I111" s="31">
        <v>10000</v>
      </c>
      <c r="J111" s="32"/>
      <c r="K111" s="32"/>
      <c r="L111" s="110"/>
      <c r="M111" s="111"/>
      <c r="N111" s="111"/>
      <c r="O111" s="112"/>
      <c r="P111" s="112"/>
      <c r="Q111" s="113"/>
      <c r="R111" s="113"/>
      <c r="S111" s="113"/>
      <c r="T111" s="113"/>
      <c r="U111" s="114"/>
      <c r="V111" s="113"/>
      <c r="W111" s="32"/>
      <c r="X111" s="32"/>
      <c r="Y111" s="32"/>
      <c r="Z111" s="32"/>
      <c r="AA111" s="32" t="s">
        <v>352</v>
      </c>
      <c r="AB111" s="32"/>
    </row>
    <row r="112" spans="1:28" s="46" customFormat="1" ht="96.75" hidden="1" customHeight="1" x14ac:dyDescent="0.25">
      <c r="A112" s="31">
        <v>65</v>
      </c>
      <c r="B112" s="38" t="s">
        <v>241</v>
      </c>
      <c r="C112" s="34" t="s">
        <v>240</v>
      </c>
      <c r="D112" s="117" t="s">
        <v>242</v>
      </c>
      <c r="E112" s="65" t="s">
        <v>348</v>
      </c>
      <c r="F112" s="117"/>
      <c r="G112" s="117"/>
      <c r="H112" s="32" t="s">
        <v>15</v>
      </c>
      <c r="I112" s="31">
        <v>3840</v>
      </c>
      <c r="J112" s="127"/>
      <c r="K112" s="127"/>
      <c r="L112" s="110"/>
      <c r="M112" s="111"/>
      <c r="N112" s="111"/>
      <c r="O112" s="112"/>
      <c r="P112" s="112"/>
      <c r="Q112" s="113"/>
      <c r="R112" s="113"/>
      <c r="S112" s="113"/>
      <c r="T112" s="113"/>
      <c r="U112" s="114"/>
      <c r="V112" s="113"/>
      <c r="W112" s="32"/>
      <c r="X112" s="32"/>
      <c r="Y112" s="32"/>
      <c r="Z112" s="32"/>
      <c r="AA112" s="32" t="s">
        <v>352</v>
      </c>
      <c r="AB112" s="32"/>
    </row>
    <row r="113" spans="1:28" s="129" customFormat="1" ht="77.25" hidden="1" customHeight="1" x14ac:dyDescent="0.25">
      <c r="A113" s="18">
        <v>66</v>
      </c>
      <c r="B113" s="20" t="s">
        <v>342</v>
      </c>
      <c r="C113" s="99"/>
      <c r="D113" s="19"/>
      <c r="E113" s="19"/>
      <c r="F113" s="19"/>
      <c r="G113" s="19"/>
      <c r="H113" s="19"/>
      <c r="I113" s="18"/>
      <c r="J113" s="19"/>
      <c r="K113" s="19"/>
      <c r="L113" s="19"/>
      <c r="M113" s="19"/>
      <c r="N113" s="19"/>
      <c r="O113" s="19"/>
      <c r="P113" s="19"/>
      <c r="Q113" s="19"/>
      <c r="R113" s="19"/>
      <c r="S113" s="19"/>
      <c r="T113" s="19"/>
      <c r="U113" s="19"/>
      <c r="V113" s="19"/>
      <c r="W113" s="19"/>
      <c r="X113" s="10"/>
      <c r="Y113" s="10"/>
      <c r="Z113" s="10"/>
      <c r="AA113" s="32" t="s">
        <v>352</v>
      </c>
      <c r="AB113" s="10"/>
    </row>
    <row r="114" spans="1:28" s="46" customFormat="1" ht="96.75" hidden="1" customHeight="1" x14ac:dyDescent="0.25">
      <c r="A114" s="31" t="s">
        <v>321</v>
      </c>
      <c r="B114" s="38" t="s">
        <v>243</v>
      </c>
      <c r="C114" s="34" t="s">
        <v>240</v>
      </c>
      <c r="D114" s="117" t="s">
        <v>244</v>
      </c>
      <c r="E114" s="65" t="s">
        <v>348</v>
      </c>
      <c r="F114" s="117"/>
      <c r="G114" s="117"/>
      <c r="H114" s="32" t="s">
        <v>15</v>
      </c>
      <c r="I114" s="31">
        <v>168384</v>
      </c>
      <c r="J114" s="127"/>
      <c r="K114" s="127"/>
      <c r="L114" s="110"/>
      <c r="M114" s="111"/>
      <c r="N114" s="111"/>
      <c r="O114" s="112"/>
      <c r="P114" s="112"/>
      <c r="Q114" s="113"/>
      <c r="R114" s="113"/>
      <c r="S114" s="113"/>
      <c r="T114" s="113"/>
      <c r="U114" s="114"/>
      <c r="V114" s="113"/>
      <c r="W114" s="32"/>
      <c r="X114" s="32"/>
      <c r="Y114" s="32"/>
      <c r="Z114" s="32"/>
      <c r="AA114" s="32" t="s">
        <v>352</v>
      </c>
      <c r="AB114" s="32"/>
    </row>
    <row r="115" spans="1:28" s="46" customFormat="1" ht="93.75" hidden="1" customHeight="1" x14ac:dyDescent="0.25">
      <c r="A115" s="31" t="s">
        <v>322</v>
      </c>
      <c r="B115" s="38" t="s">
        <v>245</v>
      </c>
      <c r="C115" s="34" t="s">
        <v>240</v>
      </c>
      <c r="D115" s="117" t="s">
        <v>246</v>
      </c>
      <c r="E115" s="65" t="s">
        <v>348</v>
      </c>
      <c r="F115" s="117"/>
      <c r="G115" s="117"/>
      <c r="H115" s="32" t="s">
        <v>15</v>
      </c>
      <c r="I115" s="31">
        <v>65280</v>
      </c>
      <c r="J115" s="127"/>
      <c r="K115" s="127"/>
      <c r="L115" s="110"/>
      <c r="M115" s="111"/>
      <c r="N115" s="111"/>
      <c r="O115" s="112"/>
      <c r="P115" s="112"/>
      <c r="Q115" s="113"/>
      <c r="R115" s="113"/>
      <c r="S115" s="113"/>
      <c r="T115" s="113"/>
      <c r="U115" s="114"/>
      <c r="V115" s="113"/>
      <c r="W115" s="32"/>
      <c r="X115" s="32"/>
      <c r="Y115" s="32"/>
      <c r="Z115" s="32"/>
      <c r="AA115" s="32" t="s">
        <v>352</v>
      </c>
      <c r="AB115" s="32"/>
    </row>
    <row r="116" spans="1:28" s="46" customFormat="1" ht="90" hidden="1" customHeight="1" x14ac:dyDescent="0.25">
      <c r="A116" s="31" t="s">
        <v>323</v>
      </c>
      <c r="B116" s="38" t="s">
        <v>247</v>
      </c>
      <c r="C116" s="34" t="s">
        <v>240</v>
      </c>
      <c r="D116" s="117" t="s">
        <v>248</v>
      </c>
      <c r="E116" s="65" t="s">
        <v>348</v>
      </c>
      <c r="F116" s="117"/>
      <c r="G116" s="117"/>
      <c r="H116" s="32" t="s">
        <v>15</v>
      </c>
      <c r="I116" s="31">
        <v>3840</v>
      </c>
      <c r="J116" s="127"/>
      <c r="K116" s="127"/>
      <c r="L116" s="110"/>
      <c r="M116" s="111"/>
      <c r="N116" s="111"/>
      <c r="O116" s="112"/>
      <c r="P116" s="112"/>
      <c r="Q116" s="113"/>
      <c r="R116" s="113"/>
      <c r="S116" s="113"/>
      <c r="T116" s="113"/>
      <c r="U116" s="114"/>
      <c r="V116" s="113"/>
      <c r="W116" s="32"/>
      <c r="X116" s="32"/>
      <c r="Y116" s="32"/>
      <c r="Z116" s="32"/>
      <c r="AA116" s="32" t="s">
        <v>352</v>
      </c>
      <c r="AB116" s="32"/>
    </row>
    <row r="117" spans="1:28" s="46" customFormat="1" ht="80.25" hidden="1" customHeight="1" x14ac:dyDescent="0.25">
      <c r="A117" s="31" t="s">
        <v>324</v>
      </c>
      <c r="B117" s="38" t="s">
        <v>249</v>
      </c>
      <c r="C117" s="34" t="s">
        <v>240</v>
      </c>
      <c r="D117" s="117" t="s">
        <v>244</v>
      </c>
      <c r="E117" s="65" t="s">
        <v>348</v>
      </c>
      <c r="F117" s="117"/>
      <c r="G117" s="117"/>
      <c r="H117" s="32" t="s">
        <v>15</v>
      </c>
      <c r="I117" s="31">
        <v>34560</v>
      </c>
      <c r="J117" s="127"/>
      <c r="K117" s="127"/>
      <c r="L117" s="110"/>
      <c r="M117" s="111"/>
      <c r="N117" s="111"/>
      <c r="O117" s="112"/>
      <c r="P117" s="112"/>
      <c r="Q117" s="113"/>
      <c r="R117" s="113"/>
      <c r="S117" s="113"/>
      <c r="T117" s="113"/>
      <c r="U117" s="114"/>
      <c r="V117" s="113"/>
      <c r="W117" s="32"/>
      <c r="X117" s="32"/>
      <c r="Y117" s="32"/>
      <c r="Z117" s="32"/>
      <c r="AA117" s="32" t="s">
        <v>352</v>
      </c>
      <c r="AB117" s="32"/>
    </row>
    <row r="118" spans="1:28" s="46" customFormat="1" ht="87" hidden="1" customHeight="1" x14ac:dyDescent="0.25">
      <c r="A118" s="31" t="s">
        <v>325</v>
      </c>
      <c r="B118" s="38" t="s">
        <v>250</v>
      </c>
      <c r="C118" s="34" t="s">
        <v>240</v>
      </c>
      <c r="D118" s="117" t="s">
        <v>251</v>
      </c>
      <c r="E118" s="65" t="s">
        <v>348</v>
      </c>
      <c r="F118" s="117"/>
      <c r="G118" s="117"/>
      <c r="H118" s="32" t="s">
        <v>15</v>
      </c>
      <c r="I118" s="31">
        <v>2304</v>
      </c>
      <c r="J118" s="127"/>
      <c r="K118" s="127"/>
      <c r="L118" s="110"/>
      <c r="M118" s="111"/>
      <c r="N118" s="111"/>
      <c r="O118" s="112"/>
      <c r="P118" s="112"/>
      <c r="Q118" s="113"/>
      <c r="R118" s="113"/>
      <c r="S118" s="113"/>
      <c r="T118" s="113"/>
      <c r="U118" s="114"/>
      <c r="V118" s="113"/>
      <c r="W118" s="32"/>
      <c r="X118" s="32"/>
      <c r="Y118" s="32"/>
      <c r="Z118" s="32"/>
      <c r="AA118" s="32" t="s">
        <v>352</v>
      </c>
      <c r="AB118" s="32"/>
    </row>
    <row r="119" spans="1:28" s="46" customFormat="1" ht="74.25" hidden="1" customHeight="1" x14ac:dyDescent="0.25">
      <c r="A119" s="31">
        <v>67</v>
      </c>
      <c r="B119" s="38" t="s">
        <v>252</v>
      </c>
      <c r="C119" s="34" t="s">
        <v>240</v>
      </c>
      <c r="D119" s="117" t="s">
        <v>253</v>
      </c>
      <c r="E119" s="65" t="s">
        <v>348</v>
      </c>
      <c r="F119" s="117"/>
      <c r="G119" s="117"/>
      <c r="H119" s="32" t="s">
        <v>15</v>
      </c>
      <c r="I119" s="31">
        <v>31488</v>
      </c>
      <c r="J119" s="127"/>
      <c r="K119" s="127"/>
      <c r="L119" s="110"/>
      <c r="M119" s="111"/>
      <c r="N119" s="111"/>
      <c r="O119" s="112"/>
      <c r="P119" s="112"/>
      <c r="Q119" s="113"/>
      <c r="R119" s="113"/>
      <c r="S119" s="113"/>
      <c r="T119" s="113"/>
      <c r="U119" s="114"/>
      <c r="V119" s="113"/>
      <c r="W119" s="32"/>
      <c r="X119" s="32"/>
      <c r="Y119" s="32"/>
      <c r="Z119" s="32"/>
      <c r="AA119" s="32" t="s">
        <v>352</v>
      </c>
      <c r="AB119" s="32"/>
    </row>
    <row r="120" spans="1:28" ht="246" hidden="1" customHeight="1" x14ac:dyDescent="0.2">
      <c r="A120" s="31">
        <v>68</v>
      </c>
      <c r="B120" s="115" t="s">
        <v>254</v>
      </c>
      <c r="C120" s="33" t="s">
        <v>255</v>
      </c>
      <c r="D120" s="148" t="s">
        <v>256</v>
      </c>
      <c r="E120" s="65" t="s">
        <v>348</v>
      </c>
      <c r="F120" s="148"/>
      <c r="G120" s="148"/>
      <c r="H120" s="108" t="s">
        <v>140</v>
      </c>
      <c r="I120" s="31">
        <v>25</v>
      </c>
      <c r="J120" s="109"/>
      <c r="K120" s="109"/>
      <c r="L120" s="110"/>
      <c r="M120" s="111"/>
      <c r="N120" s="111"/>
      <c r="O120" s="112"/>
      <c r="P120" s="112"/>
      <c r="Q120" s="113"/>
      <c r="R120" s="113"/>
      <c r="S120" s="113"/>
      <c r="T120" s="113"/>
      <c r="U120" s="114"/>
      <c r="V120" s="113"/>
      <c r="W120" s="32"/>
      <c r="X120" s="83"/>
      <c r="Y120" s="83"/>
      <c r="Z120" s="83"/>
      <c r="AA120" s="32" t="s">
        <v>352</v>
      </c>
      <c r="AB120" s="83"/>
    </row>
    <row r="121" spans="1:28" ht="274.5" hidden="1" customHeight="1" x14ac:dyDescent="0.2">
      <c r="A121" s="31">
        <v>69</v>
      </c>
      <c r="B121" s="115" t="s">
        <v>257</v>
      </c>
      <c r="C121" s="33" t="s">
        <v>255</v>
      </c>
      <c r="D121" s="148" t="s">
        <v>258</v>
      </c>
      <c r="E121" s="65" t="s">
        <v>348</v>
      </c>
      <c r="F121" s="148"/>
      <c r="G121" s="148"/>
      <c r="H121" s="108" t="s">
        <v>259</v>
      </c>
      <c r="I121" s="31">
        <v>20000</v>
      </c>
      <c r="J121" s="109"/>
      <c r="K121" s="109"/>
      <c r="L121" s="110"/>
      <c r="M121" s="111"/>
      <c r="N121" s="111"/>
      <c r="O121" s="112"/>
      <c r="P121" s="112"/>
      <c r="Q121" s="113"/>
      <c r="R121" s="113"/>
      <c r="S121" s="113"/>
      <c r="T121" s="113"/>
      <c r="U121" s="114"/>
      <c r="V121" s="113"/>
      <c r="W121" s="32"/>
      <c r="X121" s="83"/>
      <c r="Y121" s="83"/>
      <c r="Z121" s="83"/>
      <c r="AA121" s="32" t="s">
        <v>352</v>
      </c>
      <c r="AB121" s="83"/>
    </row>
    <row r="122" spans="1:28" ht="271.5" hidden="1" customHeight="1" x14ac:dyDescent="0.2">
      <c r="A122" s="31">
        <v>70</v>
      </c>
      <c r="B122" s="115" t="s">
        <v>260</v>
      </c>
      <c r="C122" s="33" t="s">
        <v>255</v>
      </c>
      <c r="D122" s="148" t="s">
        <v>261</v>
      </c>
      <c r="E122" s="65" t="s">
        <v>348</v>
      </c>
      <c r="F122" s="148"/>
      <c r="G122" s="148"/>
      <c r="H122" s="108" t="s">
        <v>259</v>
      </c>
      <c r="I122" s="31">
        <v>4000</v>
      </c>
      <c r="J122" s="109"/>
      <c r="K122" s="109"/>
      <c r="L122" s="110"/>
      <c r="M122" s="111"/>
      <c r="N122" s="111"/>
      <c r="O122" s="112"/>
      <c r="P122" s="112"/>
      <c r="Q122" s="113"/>
      <c r="R122" s="113"/>
      <c r="S122" s="113"/>
      <c r="T122" s="113"/>
      <c r="U122" s="114"/>
      <c r="V122" s="113"/>
      <c r="W122" s="32"/>
      <c r="X122" s="83"/>
      <c r="Y122" s="83"/>
      <c r="Z122" s="83"/>
      <c r="AA122" s="32" t="s">
        <v>352</v>
      </c>
      <c r="AB122" s="83"/>
    </row>
    <row r="123" spans="1:28" ht="246" hidden="1" customHeight="1" x14ac:dyDescent="0.2">
      <c r="A123" s="31">
        <v>71</v>
      </c>
      <c r="B123" s="115" t="s">
        <v>262</v>
      </c>
      <c r="C123" s="33" t="s">
        <v>255</v>
      </c>
      <c r="D123" s="148" t="s">
        <v>263</v>
      </c>
      <c r="E123" s="65" t="s">
        <v>348</v>
      </c>
      <c r="F123" s="148"/>
      <c r="G123" s="148"/>
      <c r="H123" s="117" t="s">
        <v>264</v>
      </c>
      <c r="I123" s="31">
        <v>1000</v>
      </c>
      <c r="J123" s="109"/>
      <c r="K123" s="109"/>
      <c r="L123" s="110"/>
      <c r="M123" s="111"/>
      <c r="N123" s="111"/>
      <c r="O123" s="112"/>
      <c r="P123" s="112"/>
      <c r="Q123" s="113"/>
      <c r="R123" s="113"/>
      <c r="S123" s="113"/>
      <c r="T123" s="113"/>
      <c r="U123" s="114"/>
      <c r="V123" s="113"/>
      <c r="W123" s="32"/>
      <c r="X123" s="83"/>
      <c r="Y123" s="83"/>
      <c r="Z123" s="83"/>
      <c r="AA123" s="32" t="s">
        <v>352</v>
      </c>
      <c r="AB123" s="83"/>
    </row>
    <row r="124" spans="1:28" ht="300.75" hidden="1" customHeight="1" x14ac:dyDescent="0.2">
      <c r="A124" s="31">
        <v>72</v>
      </c>
      <c r="B124" s="115" t="s">
        <v>265</v>
      </c>
      <c r="C124" s="33" t="s">
        <v>255</v>
      </c>
      <c r="D124" s="148" t="s">
        <v>266</v>
      </c>
      <c r="E124" s="65" t="s">
        <v>348</v>
      </c>
      <c r="F124" s="148"/>
      <c r="G124" s="148"/>
      <c r="H124" s="117" t="s">
        <v>264</v>
      </c>
      <c r="I124" s="31">
        <v>1000</v>
      </c>
      <c r="J124" s="109"/>
      <c r="K124" s="109"/>
      <c r="L124" s="110"/>
      <c r="M124" s="111"/>
      <c r="N124" s="111"/>
      <c r="O124" s="112"/>
      <c r="P124" s="112"/>
      <c r="Q124" s="113"/>
      <c r="R124" s="113"/>
      <c r="S124" s="113"/>
      <c r="T124" s="113"/>
      <c r="U124" s="114"/>
      <c r="V124" s="113"/>
      <c r="W124" s="32"/>
      <c r="X124" s="83"/>
      <c r="Y124" s="83"/>
      <c r="Z124" s="83"/>
      <c r="AA124" s="32" t="s">
        <v>352</v>
      </c>
      <c r="AB124" s="83"/>
    </row>
    <row r="125" spans="1:28" ht="45.75" hidden="1" customHeight="1" x14ac:dyDescent="0.2">
      <c r="A125" s="31">
        <v>73</v>
      </c>
      <c r="B125" s="115" t="s">
        <v>267</v>
      </c>
      <c r="C125" s="33" t="s">
        <v>268</v>
      </c>
      <c r="D125" s="33" t="s">
        <v>269</v>
      </c>
      <c r="E125" s="65" t="s">
        <v>348</v>
      </c>
      <c r="F125" s="33"/>
      <c r="G125" s="33"/>
      <c r="H125" s="108" t="s">
        <v>270</v>
      </c>
      <c r="I125" s="31">
        <v>2</v>
      </c>
      <c r="J125" s="109"/>
      <c r="K125" s="109"/>
      <c r="L125" s="110"/>
      <c r="M125" s="111"/>
      <c r="N125" s="111"/>
      <c r="O125" s="112"/>
      <c r="P125" s="112"/>
      <c r="Q125" s="113"/>
      <c r="R125" s="113"/>
      <c r="S125" s="113"/>
      <c r="T125" s="113"/>
      <c r="U125" s="114"/>
      <c r="V125" s="113"/>
      <c r="W125" s="32"/>
      <c r="X125" s="83"/>
      <c r="Y125" s="83"/>
      <c r="Z125" s="83"/>
      <c r="AA125" s="32" t="s">
        <v>352</v>
      </c>
      <c r="AB125" s="83"/>
    </row>
    <row r="126" spans="1:28" s="94" customFormat="1" ht="49.5" customHeight="1" x14ac:dyDescent="0.2">
      <c r="A126" s="152"/>
      <c r="B126" s="39"/>
      <c r="C126" s="46"/>
      <c r="D126" s="46"/>
      <c r="E126" s="46"/>
      <c r="F126" s="153"/>
      <c r="G126" s="46"/>
      <c r="H126" s="46"/>
      <c r="I126" s="152"/>
      <c r="J126" s="154"/>
      <c r="K126" s="154"/>
      <c r="L126" s="46"/>
      <c r="M126" s="46"/>
      <c r="N126" s="46"/>
      <c r="O126" s="155"/>
      <c r="P126" s="155"/>
      <c r="Q126" s="46"/>
      <c r="R126" s="46"/>
      <c r="S126" s="46"/>
      <c r="T126" s="46"/>
      <c r="U126" s="46"/>
      <c r="V126" s="46"/>
      <c r="W126" s="46"/>
    </row>
    <row r="127" spans="1:28" s="94" customFormat="1" ht="49.5" customHeight="1" x14ac:dyDescent="0.2">
      <c r="A127" s="152"/>
      <c r="B127" s="39"/>
      <c r="C127" s="46"/>
      <c r="D127" s="46"/>
      <c r="E127" s="46"/>
      <c r="F127" s="153"/>
      <c r="G127" s="46"/>
      <c r="H127" s="46"/>
      <c r="I127" s="152"/>
      <c r="J127" s="154"/>
      <c r="K127" s="154"/>
      <c r="L127" s="46"/>
      <c r="M127" s="46"/>
      <c r="N127" s="46"/>
      <c r="O127" s="46"/>
      <c r="P127" s="46"/>
      <c r="Q127" s="46"/>
      <c r="R127" s="46"/>
      <c r="S127" s="46"/>
      <c r="T127" s="46"/>
      <c r="U127" s="46"/>
      <c r="V127" s="46"/>
      <c r="W127" s="46"/>
    </row>
    <row r="128" spans="1:28" s="94" customFormat="1" ht="49.5" customHeight="1" x14ac:dyDescent="0.2">
      <c r="A128" s="152"/>
      <c r="B128" s="39"/>
      <c r="C128" s="46"/>
      <c r="D128" s="46"/>
      <c r="E128" s="46"/>
      <c r="F128" s="153"/>
      <c r="G128" s="46"/>
      <c r="H128" s="46"/>
      <c r="I128" s="152"/>
      <c r="J128" s="154"/>
      <c r="K128" s="154"/>
      <c r="L128" s="46"/>
      <c r="M128" s="46"/>
      <c r="N128" s="46"/>
      <c r="O128" s="46"/>
      <c r="P128" s="46"/>
      <c r="Q128" s="46"/>
      <c r="R128" s="46"/>
      <c r="S128" s="46"/>
      <c r="T128" s="46"/>
      <c r="U128" s="46"/>
      <c r="V128" s="46"/>
      <c r="W128" s="46"/>
    </row>
    <row r="129" spans="1:23" s="94" customFormat="1" ht="49.5" customHeight="1" x14ac:dyDescent="0.2">
      <c r="A129" s="152"/>
      <c r="B129" s="39"/>
      <c r="C129" s="46"/>
      <c r="D129" s="46"/>
      <c r="E129" s="46"/>
      <c r="F129" s="153"/>
      <c r="G129" s="46"/>
      <c r="H129" s="46"/>
      <c r="I129" s="152"/>
      <c r="J129" s="154"/>
      <c r="K129" s="154"/>
      <c r="L129" s="46"/>
      <c r="M129" s="46"/>
      <c r="N129" s="46"/>
      <c r="O129" s="46"/>
      <c r="P129" s="46"/>
      <c r="Q129" s="46"/>
      <c r="R129" s="46"/>
      <c r="S129" s="46"/>
      <c r="T129" s="46"/>
      <c r="U129" s="46"/>
      <c r="V129" s="46"/>
      <c r="W129" s="46"/>
    </row>
    <row r="130" spans="1:23" s="94" customFormat="1" ht="49.5" customHeight="1" x14ac:dyDescent="0.2">
      <c r="A130" s="152"/>
      <c r="B130" s="39"/>
      <c r="C130" s="46"/>
      <c r="D130" s="46"/>
      <c r="E130" s="46"/>
      <c r="F130" s="153"/>
      <c r="G130" s="46"/>
      <c r="H130" s="46"/>
      <c r="I130" s="152"/>
      <c r="J130" s="154"/>
      <c r="K130" s="154"/>
      <c r="L130" s="46"/>
      <c r="M130" s="46"/>
      <c r="N130" s="46"/>
      <c r="O130" s="46"/>
      <c r="P130" s="46"/>
      <c r="Q130" s="46"/>
      <c r="R130" s="46"/>
      <c r="S130" s="46"/>
      <c r="T130" s="46"/>
      <c r="U130" s="46"/>
      <c r="V130" s="46"/>
      <c r="W130" s="46"/>
    </row>
    <row r="131" spans="1:23" ht="49.5" customHeight="1" x14ac:dyDescent="0.2">
      <c r="D131" s="46"/>
      <c r="E131" s="46"/>
      <c r="F131" s="153"/>
      <c r="G131" s="46"/>
      <c r="H131" s="46"/>
      <c r="I131" s="152"/>
      <c r="J131" s="154"/>
      <c r="K131" s="154"/>
      <c r="L131" s="46"/>
      <c r="M131" s="46"/>
      <c r="N131" s="46"/>
      <c r="O131" s="46"/>
      <c r="P131" s="46"/>
      <c r="Q131" s="46"/>
      <c r="R131" s="46"/>
      <c r="S131" s="46"/>
      <c r="T131" s="46"/>
      <c r="U131" s="46"/>
      <c r="V131" s="46"/>
      <c r="W131" s="46"/>
    </row>
    <row r="132" spans="1:23" ht="49.5" customHeight="1" x14ac:dyDescent="0.2">
      <c r="D132" s="46"/>
      <c r="E132" s="46"/>
      <c r="F132" s="153"/>
      <c r="G132" s="46"/>
      <c r="H132" s="46"/>
      <c r="I132" s="152"/>
      <c r="J132" s="154"/>
      <c r="K132" s="154"/>
      <c r="L132" s="46"/>
      <c r="M132" s="46"/>
      <c r="N132" s="46"/>
      <c r="O132" s="46"/>
      <c r="P132" s="46"/>
      <c r="Q132" s="46"/>
      <c r="R132" s="46"/>
      <c r="S132" s="46"/>
      <c r="T132" s="46"/>
      <c r="U132" s="46"/>
      <c r="V132" s="46"/>
      <c r="W132" s="46"/>
    </row>
    <row r="133" spans="1:23" ht="49.5" customHeight="1" x14ac:dyDescent="0.2">
      <c r="D133" s="46"/>
      <c r="E133" s="46"/>
      <c r="F133" s="153"/>
      <c r="G133" s="46"/>
      <c r="H133" s="46"/>
      <c r="I133" s="152"/>
      <c r="J133" s="154"/>
      <c r="K133" s="154"/>
      <c r="L133" s="46"/>
      <c r="M133" s="46"/>
      <c r="N133" s="46"/>
      <c r="O133" s="46"/>
      <c r="P133" s="46"/>
      <c r="Q133" s="46"/>
      <c r="R133" s="46"/>
      <c r="S133" s="46"/>
      <c r="T133" s="46"/>
      <c r="U133" s="46"/>
      <c r="V133" s="46"/>
      <c r="W133" s="46"/>
    </row>
    <row r="134" spans="1:23" ht="49.5" customHeight="1" x14ac:dyDescent="0.2">
      <c r="D134" s="46"/>
      <c r="E134" s="46"/>
      <c r="F134" s="153"/>
      <c r="G134" s="46"/>
      <c r="H134" s="46"/>
      <c r="I134" s="152"/>
      <c r="J134" s="154"/>
      <c r="K134" s="154"/>
      <c r="L134" s="46"/>
      <c r="M134" s="46"/>
      <c r="N134" s="46"/>
      <c r="O134" s="46"/>
      <c r="P134" s="46"/>
      <c r="Q134" s="46"/>
      <c r="R134" s="46"/>
      <c r="S134" s="46"/>
      <c r="T134" s="46"/>
      <c r="U134" s="46"/>
      <c r="V134" s="46"/>
      <c r="W134" s="46"/>
    </row>
    <row r="135" spans="1:23" ht="49.5" customHeight="1" x14ac:dyDescent="0.2">
      <c r="D135" s="46"/>
      <c r="E135" s="46"/>
      <c r="F135" s="153"/>
      <c r="G135" s="46"/>
      <c r="H135" s="46"/>
      <c r="I135" s="152"/>
      <c r="J135" s="154"/>
      <c r="K135" s="154"/>
      <c r="L135" s="46"/>
      <c r="M135" s="46"/>
      <c r="N135" s="46"/>
      <c r="O135" s="46"/>
      <c r="P135" s="46"/>
      <c r="Q135" s="46"/>
      <c r="R135" s="46"/>
      <c r="S135" s="46"/>
      <c r="T135" s="46"/>
      <c r="U135" s="46"/>
      <c r="V135" s="46"/>
      <c r="W135" s="46"/>
    </row>
    <row r="136" spans="1:23" ht="49.5" customHeight="1" x14ac:dyDescent="0.2">
      <c r="D136" s="46"/>
      <c r="E136" s="46"/>
      <c r="F136" s="153"/>
      <c r="G136" s="46"/>
      <c r="H136" s="46"/>
      <c r="I136" s="152"/>
      <c r="J136" s="154"/>
      <c r="K136" s="154"/>
      <c r="L136" s="46"/>
      <c r="M136" s="46"/>
      <c r="N136" s="46"/>
      <c r="O136" s="46"/>
      <c r="P136" s="46"/>
      <c r="Q136" s="46"/>
      <c r="R136" s="46"/>
      <c r="S136" s="46"/>
      <c r="T136" s="46"/>
      <c r="U136" s="46"/>
      <c r="V136" s="46"/>
      <c r="W136" s="46"/>
    </row>
    <row r="137" spans="1:23" ht="49.5" customHeight="1" x14ac:dyDescent="0.2">
      <c r="D137" s="46"/>
      <c r="E137" s="46"/>
      <c r="F137" s="153"/>
      <c r="G137" s="46"/>
      <c r="H137" s="46"/>
      <c r="I137" s="152"/>
      <c r="J137" s="154"/>
      <c r="K137" s="154"/>
      <c r="L137" s="46"/>
      <c r="M137" s="46"/>
      <c r="N137" s="46"/>
      <c r="O137" s="46"/>
      <c r="P137" s="46"/>
      <c r="Q137" s="46"/>
      <c r="R137" s="46"/>
      <c r="S137" s="46"/>
      <c r="T137" s="46"/>
      <c r="U137" s="46"/>
      <c r="V137" s="46"/>
      <c r="W137" s="46"/>
    </row>
    <row r="138" spans="1:23" s="83" customFormat="1" ht="49.5" customHeight="1" x14ac:dyDescent="0.2">
      <c r="A138" s="31"/>
      <c r="B138" s="39"/>
      <c r="C138" s="46"/>
      <c r="D138" s="46"/>
      <c r="E138" s="46"/>
      <c r="F138" s="153"/>
      <c r="G138" s="46"/>
      <c r="H138" s="46"/>
      <c r="I138" s="152"/>
      <c r="J138" s="154"/>
      <c r="K138" s="154"/>
      <c r="L138" s="46"/>
      <c r="M138" s="46"/>
      <c r="N138" s="46"/>
      <c r="O138" s="46"/>
      <c r="P138" s="46"/>
      <c r="Q138" s="46"/>
      <c r="R138" s="46"/>
      <c r="S138" s="46"/>
      <c r="T138" s="46"/>
      <c r="U138" s="46"/>
      <c r="V138" s="46"/>
      <c r="W138" s="46"/>
    </row>
    <row r="139" spans="1:23" ht="49.5" customHeight="1" x14ac:dyDescent="0.2">
      <c r="D139" s="46"/>
      <c r="E139" s="46"/>
      <c r="F139" s="153"/>
      <c r="G139" s="46"/>
      <c r="H139" s="46"/>
      <c r="I139" s="152"/>
      <c r="J139" s="154"/>
      <c r="K139" s="154"/>
      <c r="L139" s="46"/>
      <c r="M139" s="46"/>
      <c r="N139" s="46"/>
      <c r="O139" s="46"/>
      <c r="P139" s="46"/>
      <c r="Q139" s="46"/>
      <c r="R139" s="46"/>
      <c r="S139" s="46"/>
      <c r="T139" s="46"/>
      <c r="U139" s="46"/>
      <c r="V139" s="46"/>
      <c r="W139" s="46"/>
    </row>
    <row r="140" spans="1:23" x14ac:dyDescent="0.2">
      <c r="D140" s="46"/>
      <c r="E140" s="46"/>
      <c r="F140" s="153"/>
      <c r="G140" s="46"/>
      <c r="H140" s="46"/>
      <c r="I140" s="152"/>
      <c r="J140" s="154"/>
      <c r="K140" s="154"/>
      <c r="L140" s="46"/>
      <c r="M140" s="46"/>
      <c r="N140" s="46"/>
      <c r="O140" s="46"/>
      <c r="P140" s="46"/>
      <c r="Q140" s="46"/>
      <c r="R140" s="46"/>
      <c r="S140" s="46"/>
      <c r="T140" s="46"/>
      <c r="U140" s="46"/>
      <c r="V140" s="46"/>
      <c r="W140" s="46"/>
    </row>
    <row r="141" spans="1:23" ht="49.5" customHeight="1" x14ac:dyDescent="0.2">
      <c r="D141" s="46"/>
      <c r="E141" s="46"/>
      <c r="F141" s="153"/>
      <c r="G141" s="46"/>
      <c r="H141" s="46"/>
      <c r="I141" s="152"/>
      <c r="J141" s="154"/>
      <c r="K141" s="154"/>
      <c r="L141" s="46"/>
      <c r="M141" s="46"/>
      <c r="N141" s="46"/>
      <c r="O141" s="46"/>
      <c r="P141" s="46"/>
      <c r="Q141" s="46"/>
      <c r="R141" s="46"/>
      <c r="S141" s="46"/>
      <c r="T141" s="46"/>
      <c r="U141" s="46"/>
      <c r="V141" s="46"/>
      <c r="W141" s="46"/>
    </row>
    <row r="142" spans="1:23" ht="49.5" customHeight="1" x14ac:dyDescent="0.2">
      <c r="D142" s="46"/>
      <c r="E142" s="46"/>
      <c r="F142" s="153"/>
      <c r="G142" s="46"/>
      <c r="H142" s="46"/>
      <c r="I142" s="152"/>
      <c r="J142" s="154"/>
      <c r="K142" s="154"/>
      <c r="L142" s="46"/>
      <c r="M142" s="46"/>
      <c r="N142" s="46"/>
      <c r="O142" s="46"/>
      <c r="P142" s="46"/>
      <c r="Q142" s="46"/>
      <c r="R142" s="46"/>
      <c r="S142" s="46"/>
      <c r="T142" s="46"/>
      <c r="U142" s="46"/>
      <c r="V142" s="46"/>
      <c r="W142" s="46"/>
    </row>
    <row r="143" spans="1:23" ht="49.5" customHeight="1" x14ac:dyDescent="0.2">
      <c r="D143" s="46"/>
      <c r="E143" s="46"/>
      <c r="F143" s="153"/>
      <c r="G143" s="46"/>
      <c r="H143" s="46"/>
      <c r="I143" s="152"/>
      <c r="J143" s="154"/>
      <c r="K143" s="154"/>
      <c r="L143" s="46"/>
      <c r="M143" s="46"/>
      <c r="N143" s="46"/>
      <c r="O143" s="46"/>
      <c r="P143" s="46"/>
      <c r="Q143" s="46"/>
      <c r="R143" s="46"/>
      <c r="S143" s="46"/>
      <c r="T143" s="46"/>
      <c r="U143" s="46"/>
      <c r="V143" s="46"/>
      <c r="W143" s="46"/>
    </row>
    <row r="144" spans="1:23" ht="49.5" customHeight="1" x14ac:dyDescent="0.2">
      <c r="D144" s="46"/>
      <c r="E144" s="46"/>
      <c r="F144" s="153"/>
      <c r="G144" s="46"/>
      <c r="H144" s="46"/>
      <c r="I144" s="152"/>
      <c r="J144" s="154"/>
      <c r="K144" s="154"/>
      <c r="L144" s="46"/>
      <c r="M144" s="46"/>
      <c r="N144" s="46"/>
      <c r="O144" s="46"/>
      <c r="P144" s="46"/>
      <c r="Q144" s="46"/>
      <c r="R144" s="46"/>
      <c r="S144" s="46"/>
      <c r="T144" s="46"/>
      <c r="U144" s="46"/>
      <c r="V144" s="46"/>
      <c r="W144" s="46"/>
    </row>
    <row r="145" spans="4:23" ht="49.5" customHeight="1" x14ac:dyDescent="0.2">
      <c r="D145" s="46"/>
      <c r="E145" s="46"/>
      <c r="F145" s="153"/>
      <c r="G145" s="46"/>
      <c r="H145" s="46"/>
      <c r="I145" s="152"/>
      <c r="J145" s="154"/>
      <c r="K145" s="154"/>
      <c r="L145" s="46"/>
      <c r="M145" s="46"/>
      <c r="N145" s="46"/>
      <c r="O145" s="46"/>
      <c r="P145" s="46"/>
      <c r="Q145" s="46"/>
      <c r="R145" s="46"/>
      <c r="S145" s="46"/>
      <c r="T145" s="46"/>
      <c r="U145" s="46"/>
      <c r="V145" s="46"/>
      <c r="W145" s="46"/>
    </row>
    <row r="146" spans="4:23" ht="49.5" customHeight="1" x14ac:dyDescent="0.2">
      <c r="D146" s="46"/>
      <c r="E146" s="46"/>
      <c r="F146" s="153"/>
      <c r="G146" s="46"/>
      <c r="H146" s="46"/>
      <c r="I146" s="152"/>
      <c r="J146" s="154"/>
      <c r="K146" s="154"/>
      <c r="L146" s="46"/>
      <c r="M146" s="46"/>
      <c r="N146" s="46"/>
      <c r="O146" s="46"/>
      <c r="P146" s="46"/>
      <c r="Q146" s="46"/>
      <c r="R146" s="46"/>
      <c r="S146" s="46"/>
      <c r="T146" s="46"/>
      <c r="U146" s="46"/>
      <c r="V146" s="46"/>
      <c r="W146" s="46"/>
    </row>
    <row r="147" spans="4:23" ht="49.5" customHeight="1" x14ac:dyDescent="0.2">
      <c r="D147" s="46"/>
      <c r="E147" s="46"/>
      <c r="F147" s="153"/>
      <c r="G147" s="46"/>
      <c r="H147" s="46"/>
      <c r="I147" s="152"/>
      <c r="J147" s="154"/>
      <c r="K147" s="154"/>
      <c r="L147" s="46"/>
      <c r="M147" s="46"/>
      <c r="N147" s="46"/>
      <c r="O147" s="46"/>
      <c r="P147" s="46"/>
      <c r="Q147" s="46"/>
      <c r="R147" s="46"/>
      <c r="S147" s="46"/>
      <c r="T147" s="46"/>
      <c r="U147" s="46"/>
      <c r="V147" s="46"/>
      <c r="W147" s="46"/>
    </row>
    <row r="148" spans="4:23" ht="49.5" customHeight="1" x14ac:dyDescent="0.2">
      <c r="D148" s="46"/>
      <c r="E148" s="46"/>
      <c r="F148" s="153"/>
      <c r="G148" s="46"/>
      <c r="H148" s="46"/>
      <c r="I148" s="152"/>
      <c r="J148" s="154"/>
      <c r="K148" s="154"/>
      <c r="L148" s="46"/>
      <c r="M148" s="46"/>
      <c r="N148" s="46"/>
      <c r="O148" s="46"/>
      <c r="P148" s="46"/>
      <c r="Q148" s="46"/>
      <c r="R148" s="46"/>
      <c r="S148" s="46"/>
      <c r="T148" s="46"/>
      <c r="U148" s="46"/>
      <c r="V148" s="46"/>
      <c r="W148" s="46"/>
    </row>
    <row r="149" spans="4:23" ht="49.5" customHeight="1" x14ac:dyDescent="0.2">
      <c r="D149" s="46"/>
      <c r="E149" s="46"/>
      <c r="F149" s="153"/>
      <c r="G149" s="46"/>
      <c r="H149" s="46"/>
      <c r="I149" s="152"/>
      <c r="J149" s="154"/>
      <c r="K149" s="154"/>
      <c r="L149" s="46"/>
      <c r="M149" s="46"/>
      <c r="N149" s="46"/>
      <c r="O149" s="46"/>
      <c r="P149" s="46"/>
      <c r="Q149" s="46"/>
      <c r="R149" s="46"/>
      <c r="S149" s="46"/>
      <c r="T149" s="46"/>
      <c r="U149" s="46"/>
      <c r="V149" s="46"/>
      <c r="W149" s="46"/>
    </row>
    <row r="150" spans="4:23" ht="49.5" customHeight="1" x14ac:dyDescent="0.2">
      <c r="D150" s="46"/>
      <c r="E150" s="46"/>
      <c r="F150" s="153"/>
      <c r="G150" s="46"/>
      <c r="H150" s="46"/>
      <c r="I150" s="152"/>
      <c r="J150" s="154"/>
      <c r="K150" s="154"/>
      <c r="L150" s="46"/>
      <c r="M150" s="46"/>
      <c r="N150" s="46"/>
      <c r="O150" s="46"/>
      <c r="P150" s="46"/>
      <c r="Q150" s="46"/>
      <c r="R150" s="46"/>
      <c r="S150" s="46"/>
      <c r="T150" s="46"/>
      <c r="U150" s="46"/>
      <c r="V150" s="46"/>
      <c r="W150" s="46"/>
    </row>
    <row r="151" spans="4:23" ht="49.5" customHeight="1" x14ac:dyDescent="0.2">
      <c r="D151" s="46"/>
      <c r="E151" s="46"/>
      <c r="F151" s="153"/>
      <c r="G151" s="46"/>
      <c r="H151" s="46"/>
      <c r="I151" s="152"/>
      <c r="J151" s="154"/>
      <c r="K151" s="154"/>
      <c r="L151" s="46"/>
      <c r="M151" s="46"/>
      <c r="N151" s="46"/>
      <c r="O151" s="46"/>
      <c r="P151" s="46"/>
      <c r="Q151" s="46"/>
      <c r="R151" s="46"/>
      <c r="S151" s="46"/>
      <c r="T151" s="46"/>
      <c r="U151" s="46"/>
      <c r="V151" s="46"/>
      <c r="W151" s="46"/>
    </row>
    <row r="152" spans="4:23" ht="49.5" customHeight="1" x14ac:dyDescent="0.2">
      <c r="D152" s="46"/>
      <c r="E152" s="46"/>
      <c r="F152" s="153"/>
      <c r="G152" s="46"/>
      <c r="H152" s="46"/>
      <c r="I152" s="152"/>
      <c r="J152" s="154"/>
      <c r="K152" s="154"/>
      <c r="L152" s="46"/>
      <c r="M152" s="46"/>
      <c r="N152" s="46"/>
      <c r="O152" s="46"/>
      <c r="P152" s="46"/>
      <c r="Q152" s="46"/>
      <c r="R152" s="46"/>
      <c r="S152" s="46"/>
      <c r="T152" s="46"/>
      <c r="U152" s="46"/>
      <c r="V152" s="46"/>
      <c r="W152" s="46"/>
    </row>
    <row r="153" spans="4:23" ht="49.5" customHeight="1" x14ac:dyDescent="0.2">
      <c r="D153" s="46"/>
      <c r="E153" s="46"/>
      <c r="F153" s="153"/>
      <c r="G153" s="46"/>
      <c r="H153" s="46"/>
      <c r="I153" s="152"/>
      <c r="J153" s="154"/>
      <c r="K153" s="154"/>
      <c r="L153" s="46"/>
      <c r="M153" s="46"/>
      <c r="N153" s="46"/>
      <c r="O153" s="46"/>
      <c r="P153" s="46"/>
      <c r="Q153" s="46"/>
      <c r="R153" s="46"/>
      <c r="S153" s="46"/>
      <c r="T153" s="46"/>
      <c r="U153" s="46"/>
      <c r="V153" s="46"/>
      <c r="W153" s="46"/>
    </row>
    <row r="154" spans="4:23" ht="49.5" customHeight="1" x14ac:dyDescent="0.2">
      <c r="D154" s="46"/>
      <c r="E154" s="46"/>
      <c r="F154" s="153"/>
      <c r="G154" s="46"/>
      <c r="H154" s="46"/>
      <c r="I154" s="152"/>
      <c r="J154" s="154"/>
      <c r="K154" s="154"/>
      <c r="L154" s="46"/>
      <c r="M154" s="46"/>
      <c r="N154" s="46"/>
      <c r="O154" s="46"/>
      <c r="P154" s="46"/>
      <c r="Q154" s="46"/>
      <c r="R154" s="46"/>
      <c r="S154" s="46"/>
      <c r="T154" s="46"/>
      <c r="U154" s="46"/>
      <c r="V154" s="46"/>
      <c r="W154" s="46"/>
    </row>
    <row r="155" spans="4:23" ht="49.5" customHeight="1" x14ac:dyDescent="0.2">
      <c r="D155" s="46"/>
      <c r="E155" s="46"/>
      <c r="F155" s="153"/>
      <c r="G155" s="46"/>
      <c r="H155" s="46"/>
      <c r="I155" s="152"/>
      <c r="J155" s="154"/>
      <c r="K155" s="154"/>
      <c r="L155" s="46"/>
      <c r="M155" s="46"/>
      <c r="N155" s="46"/>
      <c r="O155" s="46"/>
      <c r="P155" s="46"/>
      <c r="Q155" s="46"/>
      <c r="R155" s="46"/>
      <c r="S155" s="46"/>
      <c r="T155" s="46"/>
      <c r="U155" s="46"/>
      <c r="V155" s="46"/>
      <c r="W155" s="46"/>
    </row>
    <row r="156" spans="4:23" ht="49.5" customHeight="1" x14ac:dyDescent="0.2">
      <c r="D156" s="46"/>
      <c r="E156" s="46"/>
      <c r="F156" s="153"/>
      <c r="G156" s="46"/>
      <c r="H156" s="46"/>
      <c r="I156" s="152"/>
      <c r="J156" s="154"/>
      <c r="K156" s="154"/>
      <c r="L156" s="46"/>
      <c r="M156" s="46"/>
      <c r="N156" s="46"/>
      <c r="O156" s="46"/>
      <c r="P156" s="46"/>
      <c r="Q156" s="46"/>
      <c r="R156" s="46"/>
      <c r="S156" s="46"/>
      <c r="T156" s="46"/>
      <c r="U156" s="46"/>
      <c r="V156" s="46"/>
      <c r="W156" s="46"/>
    </row>
    <row r="157" spans="4:23" ht="49.5" customHeight="1" x14ac:dyDescent="0.2">
      <c r="D157" s="46"/>
      <c r="E157" s="46"/>
      <c r="F157" s="153"/>
      <c r="G157" s="46"/>
      <c r="H157" s="46"/>
      <c r="I157" s="152"/>
      <c r="J157" s="154"/>
      <c r="K157" s="154"/>
      <c r="L157" s="46"/>
      <c r="M157" s="46"/>
      <c r="N157" s="46"/>
      <c r="O157" s="46"/>
      <c r="P157" s="46"/>
      <c r="Q157" s="46"/>
      <c r="R157" s="46"/>
      <c r="S157" s="46"/>
      <c r="T157" s="46"/>
      <c r="U157" s="46"/>
      <c r="V157" s="46"/>
      <c r="W157" s="46"/>
    </row>
    <row r="158" spans="4:23" ht="49.5" customHeight="1" x14ac:dyDescent="0.2">
      <c r="D158" s="46"/>
      <c r="E158" s="46"/>
      <c r="F158" s="153"/>
      <c r="G158" s="46"/>
      <c r="H158" s="46"/>
      <c r="I158" s="152"/>
      <c r="J158" s="154"/>
      <c r="K158" s="154"/>
      <c r="L158" s="46"/>
      <c r="M158" s="46"/>
      <c r="N158" s="46"/>
      <c r="O158" s="46"/>
      <c r="P158" s="46"/>
      <c r="Q158" s="46"/>
      <c r="R158" s="46"/>
      <c r="S158" s="46"/>
      <c r="T158" s="46"/>
      <c r="U158" s="46"/>
      <c r="V158" s="46"/>
      <c r="W158" s="46"/>
    </row>
    <row r="159" spans="4:23" ht="49.5" customHeight="1" x14ac:dyDescent="0.2">
      <c r="D159" s="46"/>
      <c r="E159" s="46"/>
      <c r="F159" s="153"/>
      <c r="G159" s="46"/>
      <c r="H159" s="46"/>
      <c r="I159" s="152"/>
      <c r="J159" s="154"/>
      <c r="K159" s="154"/>
      <c r="L159" s="46"/>
      <c r="M159" s="46"/>
      <c r="N159" s="46"/>
      <c r="O159" s="46"/>
      <c r="P159" s="46"/>
      <c r="Q159" s="46"/>
      <c r="R159" s="46"/>
      <c r="S159" s="46"/>
      <c r="T159" s="46"/>
      <c r="U159" s="46"/>
      <c r="V159" s="46"/>
      <c r="W159" s="46"/>
    </row>
    <row r="160" spans="4:23" ht="49.5" customHeight="1" x14ac:dyDescent="0.2">
      <c r="D160" s="46"/>
      <c r="E160" s="46"/>
      <c r="F160" s="153"/>
      <c r="G160" s="46"/>
      <c r="H160" s="46"/>
      <c r="I160" s="152"/>
      <c r="J160" s="154"/>
      <c r="K160" s="154"/>
      <c r="L160" s="46"/>
      <c r="M160" s="46"/>
      <c r="N160" s="46"/>
      <c r="O160" s="46"/>
      <c r="P160" s="46"/>
      <c r="Q160" s="46"/>
      <c r="R160" s="46"/>
      <c r="S160" s="46"/>
      <c r="T160" s="46"/>
      <c r="U160" s="46"/>
      <c r="V160" s="46"/>
      <c r="W160" s="46"/>
    </row>
    <row r="161" spans="4:23" ht="49.5" customHeight="1" x14ac:dyDescent="0.2">
      <c r="D161" s="46"/>
      <c r="E161" s="46"/>
      <c r="F161" s="153"/>
      <c r="G161" s="46"/>
      <c r="H161" s="46"/>
      <c r="I161" s="152"/>
      <c r="J161" s="154"/>
      <c r="K161" s="154"/>
      <c r="L161" s="46"/>
      <c r="M161" s="46"/>
      <c r="N161" s="46"/>
      <c r="O161" s="46"/>
      <c r="P161" s="46"/>
      <c r="Q161" s="46"/>
      <c r="R161" s="46"/>
      <c r="S161" s="46"/>
      <c r="T161" s="46"/>
      <c r="U161" s="46"/>
      <c r="V161" s="46"/>
      <c r="W161" s="46"/>
    </row>
    <row r="162" spans="4:23" ht="49.5" customHeight="1" x14ac:dyDescent="0.2">
      <c r="D162" s="46"/>
      <c r="E162" s="46"/>
      <c r="F162" s="153"/>
      <c r="G162" s="46"/>
      <c r="H162" s="46"/>
      <c r="I162" s="152"/>
      <c r="J162" s="154"/>
      <c r="K162" s="154"/>
      <c r="L162" s="46"/>
      <c r="M162" s="46"/>
      <c r="N162" s="46"/>
      <c r="O162" s="46"/>
      <c r="P162" s="46"/>
      <c r="Q162" s="46"/>
      <c r="R162" s="46"/>
      <c r="S162" s="46"/>
      <c r="T162" s="46"/>
      <c r="U162" s="46"/>
      <c r="V162" s="46"/>
      <c r="W162" s="46"/>
    </row>
    <row r="163" spans="4:23" ht="49.5" customHeight="1" x14ac:dyDescent="0.2">
      <c r="D163" s="46"/>
      <c r="E163" s="46"/>
      <c r="F163" s="153"/>
      <c r="G163" s="46"/>
      <c r="H163" s="46"/>
      <c r="I163" s="152"/>
      <c r="J163" s="154"/>
      <c r="K163" s="154"/>
      <c r="L163" s="46"/>
      <c r="M163" s="46"/>
      <c r="N163" s="46"/>
      <c r="O163" s="46"/>
      <c r="P163" s="46"/>
      <c r="Q163" s="46"/>
      <c r="R163" s="46"/>
      <c r="S163" s="46"/>
      <c r="T163" s="46"/>
      <c r="U163" s="46"/>
      <c r="V163" s="46"/>
      <c r="W163" s="46"/>
    </row>
    <row r="164" spans="4:23" ht="49.5" customHeight="1" x14ac:dyDescent="0.2">
      <c r="D164" s="46"/>
      <c r="E164" s="46"/>
      <c r="F164" s="153"/>
      <c r="G164" s="46"/>
      <c r="H164" s="46"/>
      <c r="I164" s="152"/>
      <c r="J164" s="154"/>
      <c r="K164" s="154"/>
      <c r="L164" s="46"/>
      <c r="M164" s="46"/>
      <c r="N164" s="46"/>
      <c r="O164" s="46"/>
      <c r="P164" s="46"/>
      <c r="Q164" s="46"/>
      <c r="R164" s="46"/>
      <c r="S164" s="46"/>
      <c r="T164" s="46"/>
      <c r="U164" s="46"/>
      <c r="V164" s="46"/>
      <c r="W164" s="46"/>
    </row>
    <row r="165" spans="4:23" ht="49.5" customHeight="1" x14ac:dyDescent="0.2">
      <c r="D165" s="46"/>
      <c r="E165" s="46"/>
      <c r="F165" s="153"/>
      <c r="G165" s="46"/>
      <c r="H165" s="46"/>
      <c r="I165" s="152"/>
      <c r="J165" s="154"/>
      <c r="K165" s="154"/>
      <c r="L165" s="46"/>
      <c r="M165" s="46"/>
      <c r="N165" s="46"/>
      <c r="O165" s="46"/>
      <c r="P165" s="46"/>
      <c r="Q165" s="46"/>
      <c r="R165" s="46"/>
      <c r="S165" s="46"/>
      <c r="T165" s="46"/>
      <c r="U165" s="46"/>
      <c r="V165" s="46"/>
      <c r="W165" s="46"/>
    </row>
    <row r="166" spans="4:23" ht="49.5" customHeight="1" x14ac:dyDescent="0.2">
      <c r="D166" s="46"/>
      <c r="E166" s="46"/>
      <c r="F166" s="153"/>
      <c r="G166" s="46"/>
      <c r="H166" s="46"/>
      <c r="I166" s="152"/>
      <c r="J166" s="154"/>
      <c r="K166" s="154"/>
      <c r="L166" s="46"/>
      <c r="M166" s="46"/>
      <c r="N166" s="46"/>
      <c r="O166" s="46"/>
      <c r="P166" s="46"/>
      <c r="Q166" s="46"/>
      <c r="R166" s="46"/>
      <c r="S166" s="46"/>
      <c r="T166" s="46"/>
      <c r="U166" s="46"/>
      <c r="V166" s="46"/>
      <c r="W166" s="46"/>
    </row>
    <row r="167" spans="4:23" ht="49.5" customHeight="1" x14ac:dyDescent="0.2">
      <c r="D167" s="46"/>
      <c r="E167" s="46"/>
      <c r="F167" s="153"/>
      <c r="G167" s="46"/>
      <c r="H167" s="46"/>
      <c r="I167" s="152"/>
      <c r="J167" s="154"/>
      <c r="K167" s="154"/>
      <c r="L167" s="46"/>
      <c r="M167" s="46"/>
      <c r="N167" s="46"/>
      <c r="O167" s="46"/>
      <c r="P167" s="46"/>
      <c r="Q167" s="46"/>
      <c r="R167" s="46"/>
      <c r="S167" s="46"/>
      <c r="T167" s="46"/>
      <c r="U167" s="46"/>
      <c r="V167" s="46"/>
      <c r="W167" s="46"/>
    </row>
    <row r="168" spans="4:23" ht="49.5" customHeight="1" x14ac:dyDescent="0.2">
      <c r="D168" s="46"/>
      <c r="E168" s="46"/>
      <c r="F168" s="153"/>
      <c r="G168" s="46"/>
      <c r="H168" s="46"/>
      <c r="I168" s="152"/>
      <c r="J168" s="154"/>
      <c r="K168" s="154"/>
      <c r="L168" s="46"/>
      <c r="M168" s="46"/>
      <c r="N168" s="46"/>
      <c r="O168" s="46"/>
      <c r="P168" s="46"/>
      <c r="Q168" s="46"/>
      <c r="R168" s="46"/>
      <c r="S168" s="46"/>
      <c r="T168" s="46"/>
      <c r="U168" s="46"/>
      <c r="V168" s="46"/>
      <c r="W168" s="46"/>
    </row>
    <row r="169" spans="4:23" ht="49.5" customHeight="1" x14ac:dyDescent="0.2">
      <c r="D169" s="46"/>
      <c r="E169" s="46"/>
      <c r="F169" s="153"/>
      <c r="G169" s="46"/>
      <c r="H169" s="46"/>
      <c r="I169" s="152"/>
      <c r="J169" s="154"/>
      <c r="K169" s="154"/>
      <c r="L169" s="46"/>
      <c r="M169" s="46"/>
      <c r="N169" s="46"/>
      <c r="O169" s="46"/>
      <c r="P169" s="46"/>
      <c r="Q169" s="46"/>
      <c r="R169" s="46"/>
      <c r="S169" s="46"/>
      <c r="T169" s="46"/>
      <c r="U169" s="46"/>
      <c r="V169" s="46"/>
      <c r="W169" s="46"/>
    </row>
    <row r="170" spans="4:23" ht="49.5" customHeight="1" x14ac:dyDescent="0.2">
      <c r="D170" s="46"/>
      <c r="E170" s="46"/>
      <c r="F170" s="153"/>
      <c r="G170" s="46"/>
      <c r="H170" s="46"/>
      <c r="I170" s="152"/>
      <c r="J170" s="154"/>
      <c r="K170" s="154"/>
      <c r="L170" s="46"/>
      <c r="M170" s="46"/>
      <c r="N170" s="46"/>
      <c r="O170" s="46"/>
      <c r="P170" s="46"/>
      <c r="Q170" s="46"/>
      <c r="R170" s="46"/>
      <c r="S170" s="46"/>
      <c r="T170" s="46"/>
      <c r="U170" s="46"/>
      <c r="V170" s="46"/>
      <c r="W170" s="46"/>
    </row>
    <row r="171" spans="4:23" ht="49.5" customHeight="1" x14ac:dyDescent="0.2">
      <c r="D171" s="46"/>
      <c r="E171" s="46"/>
      <c r="F171" s="153"/>
      <c r="G171" s="46"/>
      <c r="H171" s="46"/>
      <c r="I171" s="152"/>
      <c r="J171" s="154"/>
      <c r="K171" s="154"/>
      <c r="L171" s="46"/>
      <c r="M171" s="46"/>
      <c r="N171" s="46"/>
      <c r="O171" s="46"/>
      <c r="P171" s="46"/>
      <c r="Q171" s="46"/>
      <c r="R171" s="46"/>
      <c r="S171" s="46"/>
      <c r="T171" s="46"/>
      <c r="U171" s="46"/>
      <c r="V171" s="46"/>
      <c r="W171" s="46"/>
    </row>
    <row r="172" spans="4:23" ht="49.5" customHeight="1" x14ac:dyDescent="0.2">
      <c r="D172" s="46"/>
      <c r="E172" s="46"/>
      <c r="F172" s="153"/>
      <c r="G172" s="46"/>
      <c r="H172" s="46"/>
      <c r="I172" s="152"/>
      <c r="J172" s="154"/>
      <c r="K172" s="154"/>
      <c r="L172" s="46"/>
      <c r="M172" s="46"/>
      <c r="N172" s="46"/>
      <c r="O172" s="46"/>
      <c r="P172" s="46"/>
      <c r="Q172" s="46"/>
      <c r="R172" s="46"/>
      <c r="S172" s="46"/>
      <c r="T172" s="46"/>
      <c r="U172" s="46"/>
      <c r="V172" s="46"/>
      <c r="W172" s="46"/>
    </row>
    <row r="173" spans="4:23" ht="49.5" customHeight="1" x14ac:dyDescent="0.2">
      <c r="D173" s="46"/>
      <c r="E173" s="46"/>
      <c r="F173" s="153"/>
      <c r="G173" s="46"/>
      <c r="H173" s="46"/>
      <c r="I173" s="152"/>
      <c r="J173" s="154"/>
      <c r="K173" s="154"/>
      <c r="L173" s="46"/>
      <c r="M173" s="46"/>
      <c r="N173" s="46"/>
      <c r="O173" s="46"/>
      <c r="P173" s="46"/>
      <c r="Q173" s="46"/>
      <c r="R173" s="46"/>
      <c r="S173" s="46"/>
      <c r="T173" s="46"/>
      <c r="U173" s="46"/>
      <c r="V173" s="46"/>
      <c r="W173" s="46"/>
    </row>
    <row r="174" spans="4:23" ht="49.5" customHeight="1" x14ac:dyDescent="0.2">
      <c r="D174" s="46"/>
      <c r="E174" s="46"/>
      <c r="F174" s="153"/>
      <c r="G174" s="46"/>
      <c r="H174" s="46"/>
      <c r="I174" s="152"/>
      <c r="J174" s="154"/>
      <c r="K174" s="154"/>
      <c r="L174" s="46"/>
      <c r="M174" s="46"/>
      <c r="N174" s="46"/>
      <c r="O174" s="46"/>
      <c r="P174" s="46"/>
      <c r="Q174" s="46"/>
      <c r="R174" s="46"/>
      <c r="S174" s="46"/>
      <c r="T174" s="46"/>
      <c r="U174" s="46"/>
      <c r="V174" s="46"/>
      <c r="W174" s="46"/>
    </row>
    <row r="175" spans="4:23" ht="49.5" customHeight="1" x14ac:dyDescent="0.2">
      <c r="D175" s="46"/>
      <c r="E175" s="46"/>
      <c r="F175" s="153"/>
      <c r="G175" s="46"/>
      <c r="H175" s="46"/>
      <c r="I175" s="152"/>
      <c r="J175" s="154"/>
      <c r="K175" s="154"/>
      <c r="L175" s="46"/>
      <c r="M175" s="46"/>
      <c r="N175" s="46"/>
      <c r="O175" s="46"/>
      <c r="P175" s="46"/>
      <c r="Q175" s="46"/>
      <c r="R175" s="46"/>
      <c r="S175" s="46"/>
      <c r="T175" s="46"/>
      <c r="U175" s="46"/>
      <c r="V175" s="46"/>
      <c r="W175" s="46"/>
    </row>
    <row r="176" spans="4:23" ht="49.5" customHeight="1" x14ac:dyDescent="0.2">
      <c r="D176" s="46"/>
      <c r="E176" s="46"/>
      <c r="F176" s="153"/>
      <c r="G176" s="46"/>
      <c r="H176" s="46"/>
      <c r="I176" s="152"/>
      <c r="J176" s="154"/>
      <c r="K176" s="154"/>
      <c r="L176" s="46"/>
      <c r="M176" s="46"/>
      <c r="N176" s="46"/>
      <c r="O176" s="46"/>
      <c r="P176" s="46"/>
      <c r="Q176" s="46"/>
      <c r="R176" s="46"/>
      <c r="S176" s="46"/>
      <c r="T176" s="46"/>
      <c r="U176" s="46"/>
      <c r="V176" s="46"/>
      <c r="W176" s="46"/>
    </row>
    <row r="177" spans="4:23" ht="49.5" customHeight="1" x14ac:dyDescent="0.2">
      <c r="D177" s="46"/>
      <c r="E177" s="46"/>
      <c r="F177" s="153"/>
      <c r="G177" s="46"/>
      <c r="H177" s="46"/>
      <c r="I177" s="152"/>
      <c r="J177" s="154"/>
      <c r="K177" s="154"/>
      <c r="L177" s="46"/>
      <c r="M177" s="46"/>
      <c r="N177" s="46"/>
      <c r="O177" s="46"/>
      <c r="P177" s="46"/>
      <c r="Q177" s="46"/>
      <c r="R177" s="46"/>
      <c r="S177" s="46"/>
      <c r="T177" s="46"/>
      <c r="U177" s="46"/>
      <c r="V177" s="46"/>
      <c r="W177" s="46"/>
    </row>
    <row r="178" spans="4:23" ht="49.5" customHeight="1" x14ac:dyDescent="0.2">
      <c r="D178" s="46"/>
      <c r="E178" s="46"/>
      <c r="F178" s="153"/>
      <c r="G178" s="46"/>
      <c r="H178" s="46"/>
      <c r="I178" s="152"/>
      <c r="J178" s="154"/>
      <c r="K178" s="154"/>
      <c r="L178" s="46"/>
      <c r="M178" s="46"/>
      <c r="N178" s="46"/>
      <c r="O178" s="46"/>
      <c r="P178" s="46"/>
      <c r="Q178" s="46"/>
      <c r="R178" s="46"/>
      <c r="S178" s="46"/>
      <c r="T178" s="46"/>
      <c r="U178" s="46"/>
      <c r="V178" s="46"/>
      <c r="W178" s="46"/>
    </row>
    <row r="179" spans="4:23" ht="49.5" customHeight="1" x14ac:dyDescent="0.2">
      <c r="D179" s="46"/>
      <c r="E179" s="46"/>
      <c r="F179" s="153"/>
      <c r="G179" s="46"/>
      <c r="H179" s="46"/>
      <c r="I179" s="152"/>
      <c r="J179" s="154"/>
      <c r="K179" s="154"/>
      <c r="L179" s="46"/>
      <c r="M179" s="46"/>
      <c r="N179" s="46"/>
      <c r="O179" s="46"/>
      <c r="P179" s="46"/>
      <c r="Q179" s="46"/>
      <c r="R179" s="46"/>
      <c r="S179" s="46"/>
      <c r="T179" s="46"/>
      <c r="U179" s="46"/>
      <c r="V179" s="46"/>
      <c r="W179" s="46"/>
    </row>
    <row r="180" spans="4:23" ht="49.5" customHeight="1" x14ac:dyDescent="0.2">
      <c r="D180" s="46"/>
      <c r="E180" s="46"/>
      <c r="F180" s="153"/>
      <c r="G180" s="46"/>
      <c r="H180" s="46"/>
      <c r="I180" s="152"/>
      <c r="J180" s="154"/>
      <c r="K180" s="154"/>
      <c r="L180" s="46"/>
      <c r="M180" s="46"/>
      <c r="N180" s="46"/>
      <c r="O180" s="46"/>
      <c r="P180" s="46"/>
      <c r="Q180" s="46"/>
      <c r="R180" s="46"/>
      <c r="S180" s="46"/>
      <c r="T180" s="46"/>
      <c r="U180" s="46"/>
      <c r="V180" s="46"/>
      <c r="W180" s="46"/>
    </row>
    <row r="181" spans="4:23" ht="49.5" customHeight="1" x14ac:dyDescent="0.2">
      <c r="D181" s="46"/>
      <c r="E181" s="46"/>
      <c r="F181" s="153"/>
      <c r="G181" s="46"/>
      <c r="H181" s="46"/>
      <c r="I181" s="152"/>
      <c r="J181" s="154"/>
      <c r="K181" s="154"/>
      <c r="L181" s="46"/>
      <c r="M181" s="46"/>
      <c r="N181" s="46"/>
      <c r="O181" s="46"/>
      <c r="P181" s="46"/>
      <c r="Q181" s="46"/>
      <c r="R181" s="46"/>
      <c r="S181" s="46"/>
      <c r="T181" s="46"/>
      <c r="U181" s="46"/>
      <c r="V181" s="46"/>
      <c r="W181" s="46"/>
    </row>
    <row r="182" spans="4:23" ht="49.5" customHeight="1" x14ac:dyDescent="0.2">
      <c r="D182" s="46"/>
      <c r="E182" s="46"/>
      <c r="F182" s="153"/>
      <c r="G182" s="46"/>
      <c r="H182" s="46"/>
      <c r="I182" s="152"/>
      <c r="J182" s="154"/>
      <c r="K182" s="154"/>
      <c r="L182" s="46"/>
      <c r="M182" s="46"/>
      <c r="N182" s="46"/>
      <c r="O182" s="46"/>
      <c r="P182" s="46"/>
      <c r="Q182" s="46"/>
      <c r="R182" s="46"/>
      <c r="S182" s="46"/>
      <c r="T182" s="46"/>
      <c r="U182" s="46"/>
      <c r="V182" s="46"/>
      <c r="W182" s="46"/>
    </row>
    <row r="183" spans="4:23" ht="49.5" customHeight="1" x14ac:dyDescent="0.2">
      <c r="D183" s="46"/>
      <c r="E183" s="46"/>
      <c r="F183" s="153"/>
      <c r="G183" s="46"/>
      <c r="H183" s="46"/>
      <c r="I183" s="152"/>
      <c r="J183" s="154"/>
      <c r="K183" s="154"/>
      <c r="L183" s="46"/>
      <c r="M183" s="46"/>
      <c r="N183" s="46"/>
      <c r="O183" s="46"/>
      <c r="P183" s="46"/>
      <c r="Q183" s="46"/>
      <c r="R183" s="46"/>
      <c r="S183" s="46"/>
      <c r="T183" s="46"/>
      <c r="U183" s="46"/>
      <c r="V183" s="46"/>
      <c r="W183" s="46"/>
    </row>
    <row r="184" spans="4:23" ht="49.5" customHeight="1" x14ac:dyDescent="0.2">
      <c r="D184" s="46"/>
      <c r="E184" s="46"/>
      <c r="F184" s="153"/>
      <c r="G184" s="46"/>
      <c r="H184" s="46"/>
      <c r="I184" s="152"/>
      <c r="J184" s="154"/>
      <c r="K184" s="154"/>
      <c r="L184" s="46"/>
      <c r="M184" s="46"/>
      <c r="N184" s="46"/>
      <c r="O184" s="46"/>
      <c r="P184" s="46"/>
      <c r="Q184" s="46"/>
      <c r="R184" s="46"/>
      <c r="S184" s="46"/>
      <c r="T184" s="46"/>
      <c r="U184" s="46"/>
      <c r="V184" s="46"/>
      <c r="W184" s="46"/>
    </row>
    <row r="185" spans="4:23" ht="49.5" customHeight="1" x14ac:dyDescent="0.2">
      <c r="D185" s="46"/>
      <c r="E185" s="46"/>
      <c r="F185" s="153"/>
      <c r="G185" s="46"/>
      <c r="H185" s="46"/>
      <c r="I185" s="152"/>
      <c r="J185" s="154"/>
      <c r="K185" s="154"/>
      <c r="L185" s="46"/>
      <c r="M185" s="46"/>
      <c r="N185" s="46"/>
      <c r="O185" s="46"/>
      <c r="P185" s="46"/>
      <c r="Q185" s="46"/>
      <c r="R185" s="46"/>
      <c r="S185" s="46"/>
      <c r="T185" s="46"/>
      <c r="U185" s="46"/>
      <c r="V185" s="46"/>
      <c r="W185" s="46"/>
    </row>
    <row r="186" spans="4:23" ht="49.5" customHeight="1" x14ac:dyDescent="0.2">
      <c r="D186" s="46"/>
      <c r="E186" s="46"/>
      <c r="F186" s="153"/>
      <c r="G186" s="46"/>
      <c r="H186" s="46"/>
      <c r="I186" s="152"/>
      <c r="J186" s="154"/>
      <c r="K186" s="154"/>
      <c r="L186" s="46"/>
      <c r="M186" s="46"/>
      <c r="N186" s="46"/>
      <c r="O186" s="46"/>
      <c r="P186" s="46"/>
      <c r="Q186" s="46"/>
      <c r="R186" s="46"/>
      <c r="S186" s="46"/>
      <c r="T186" s="46"/>
      <c r="U186" s="46"/>
      <c r="V186" s="46"/>
      <c r="W186" s="46"/>
    </row>
    <row r="187" spans="4:23" ht="49.5" customHeight="1" x14ac:dyDescent="0.2">
      <c r="D187" s="46"/>
      <c r="E187" s="46"/>
      <c r="F187" s="153"/>
      <c r="G187" s="46"/>
      <c r="H187" s="46"/>
      <c r="I187" s="152"/>
      <c r="J187" s="154"/>
      <c r="K187" s="154"/>
      <c r="L187" s="46"/>
      <c r="M187" s="46"/>
      <c r="N187" s="46"/>
      <c r="O187" s="46"/>
      <c r="P187" s="46"/>
      <c r="Q187" s="46"/>
      <c r="R187" s="46"/>
      <c r="S187" s="46"/>
      <c r="T187" s="46"/>
      <c r="U187" s="46"/>
      <c r="V187" s="46"/>
      <c r="W187" s="46"/>
    </row>
    <row r="188" spans="4:23" ht="49.5" customHeight="1" x14ac:dyDescent="0.2">
      <c r="D188" s="46"/>
      <c r="E188" s="46"/>
      <c r="F188" s="153"/>
      <c r="G188" s="46"/>
      <c r="H188" s="46"/>
      <c r="I188" s="152"/>
      <c r="J188" s="154"/>
      <c r="K188" s="154"/>
      <c r="L188" s="46"/>
      <c r="M188" s="46"/>
      <c r="N188" s="46"/>
      <c r="O188" s="46"/>
      <c r="P188" s="46"/>
      <c r="Q188" s="46"/>
      <c r="R188" s="46"/>
      <c r="S188" s="46"/>
      <c r="T188" s="46"/>
      <c r="U188" s="46"/>
      <c r="V188" s="46"/>
      <c r="W188" s="46"/>
    </row>
    <row r="189" spans="4:23" ht="49.5" customHeight="1" x14ac:dyDescent="0.2">
      <c r="D189" s="46"/>
      <c r="E189" s="46"/>
      <c r="F189" s="153"/>
      <c r="G189" s="46"/>
      <c r="H189" s="46"/>
      <c r="I189" s="152"/>
      <c r="J189" s="154"/>
      <c r="K189" s="154"/>
      <c r="L189" s="46"/>
      <c r="M189" s="46"/>
      <c r="N189" s="46"/>
      <c r="O189" s="46"/>
      <c r="P189" s="46"/>
      <c r="Q189" s="46"/>
      <c r="R189" s="46"/>
      <c r="S189" s="46"/>
      <c r="T189" s="46"/>
      <c r="U189" s="46"/>
      <c r="V189" s="46"/>
      <c r="W189" s="46"/>
    </row>
    <row r="190" spans="4:23" ht="49.5" customHeight="1" x14ac:dyDescent="0.2">
      <c r="D190" s="46"/>
      <c r="E190" s="46"/>
      <c r="F190" s="153"/>
      <c r="G190" s="46"/>
      <c r="H190" s="46"/>
      <c r="I190" s="152"/>
      <c r="J190" s="154"/>
      <c r="K190" s="154"/>
      <c r="L190" s="46"/>
      <c r="M190" s="46"/>
      <c r="N190" s="46"/>
      <c r="O190" s="46"/>
      <c r="P190" s="46"/>
      <c r="Q190" s="46"/>
      <c r="R190" s="46"/>
      <c r="S190" s="46"/>
      <c r="T190" s="46"/>
      <c r="U190" s="46"/>
      <c r="V190" s="46"/>
      <c r="W190" s="46"/>
    </row>
    <row r="191" spans="4:23" ht="49.5" customHeight="1" x14ac:dyDescent="0.2">
      <c r="D191" s="46"/>
      <c r="E191" s="46"/>
      <c r="F191" s="153"/>
      <c r="G191" s="46"/>
      <c r="H191" s="46"/>
      <c r="I191" s="152"/>
      <c r="J191" s="154"/>
      <c r="K191" s="154"/>
      <c r="L191" s="46"/>
      <c r="M191" s="46"/>
      <c r="N191" s="46"/>
      <c r="O191" s="46"/>
      <c r="P191" s="46"/>
      <c r="Q191" s="46"/>
      <c r="R191" s="46"/>
      <c r="S191" s="46"/>
      <c r="T191" s="46"/>
      <c r="U191" s="46"/>
      <c r="V191" s="46"/>
      <c r="W191" s="46"/>
    </row>
    <row r="192" spans="4:23" ht="49.5" customHeight="1" x14ac:dyDescent="0.2">
      <c r="D192" s="46"/>
      <c r="E192" s="46"/>
      <c r="F192" s="153"/>
      <c r="G192" s="46"/>
      <c r="H192" s="46"/>
      <c r="I192" s="152"/>
      <c r="J192" s="154"/>
      <c r="K192" s="154"/>
      <c r="L192" s="46"/>
      <c r="M192" s="46"/>
      <c r="N192" s="46"/>
      <c r="O192" s="46"/>
      <c r="P192" s="46"/>
      <c r="Q192" s="46"/>
      <c r="R192" s="46"/>
      <c r="S192" s="46"/>
      <c r="T192" s="46"/>
      <c r="U192" s="46"/>
      <c r="V192" s="46"/>
      <c r="W192" s="46"/>
    </row>
    <row r="193" spans="4:23" ht="49.5" customHeight="1" x14ac:dyDescent="0.2">
      <c r="D193" s="46"/>
      <c r="E193" s="46"/>
      <c r="F193" s="153"/>
      <c r="G193" s="46"/>
      <c r="H193" s="46"/>
      <c r="I193" s="152"/>
      <c r="J193" s="154"/>
      <c r="K193" s="154"/>
      <c r="L193" s="46"/>
      <c r="M193" s="46"/>
      <c r="N193" s="46"/>
      <c r="O193" s="46"/>
      <c r="P193" s="46"/>
      <c r="Q193" s="46"/>
      <c r="R193" s="46"/>
      <c r="S193" s="46"/>
      <c r="T193" s="46"/>
      <c r="U193" s="46"/>
      <c r="V193" s="46"/>
      <c r="W193" s="46"/>
    </row>
    <row r="194" spans="4:23" ht="49.5" customHeight="1" x14ac:dyDescent="0.2">
      <c r="D194" s="46"/>
      <c r="E194" s="46"/>
      <c r="F194" s="153"/>
      <c r="G194" s="46"/>
      <c r="H194" s="46"/>
      <c r="I194" s="152"/>
      <c r="J194" s="154"/>
      <c r="K194" s="154"/>
      <c r="L194" s="46"/>
      <c r="M194" s="46"/>
      <c r="N194" s="46"/>
      <c r="O194" s="46"/>
      <c r="P194" s="46"/>
      <c r="Q194" s="46"/>
      <c r="R194" s="46"/>
      <c r="S194" s="46"/>
      <c r="T194" s="46"/>
      <c r="U194" s="46"/>
      <c r="V194" s="46"/>
      <c r="W194" s="46"/>
    </row>
    <row r="195" spans="4:23" ht="49.5" customHeight="1" x14ac:dyDescent="0.2">
      <c r="D195" s="46"/>
      <c r="E195" s="46"/>
      <c r="F195" s="153"/>
      <c r="G195" s="46"/>
      <c r="H195" s="46"/>
      <c r="I195" s="152"/>
      <c r="J195" s="154"/>
      <c r="K195" s="154"/>
      <c r="L195" s="46"/>
      <c r="M195" s="46"/>
      <c r="N195" s="46"/>
      <c r="O195" s="46"/>
      <c r="P195" s="46"/>
      <c r="Q195" s="46"/>
      <c r="R195" s="46"/>
      <c r="S195" s="46"/>
      <c r="T195" s="46"/>
      <c r="U195" s="46"/>
      <c r="V195" s="46"/>
      <c r="W195" s="46"/>
    </row>
    <row r="196" spans="4:23" ht="49.5" customHeight="1" x14ac:dyDescent="0.2">
      <c r="D196" s="46"/>
      <c r="E196" s="46"/>
      <c r="F196" s="153"/>
      <c r="G196" s="46"/>
      <c r="H196" s="46"/>
      <c r="I196" s="152"/>
      <c r="J196" s="154"/>
      <c r="K196" s="154"/>
      <c r="L196" s="46"/>
      <c r="M196" s="46"/>
      <c r="N196" s="46"/>
      <c r="O196" s="46"/>
      <c r="P196" s="46"/>
      <c r="Q196" s="46"/>
      <c r="R196" s="46"/>
      <c r="S196" s="46"/>
      <c r="T196" s="46"/>
      <c r="U196" s="46"/>
      <c r="V196" s="46"/>
      <c r="W196" s="46"/>
    </row>
    <row r="197" spans="4:23" ht="49.5" customHeight="1" x14ac:dyDescent="0.2">
      <c r="D197" s="46"/>
      <c r="E197" s="46"/>
      <c r="F197" s="153"/>
      <c r="G197" s="46"/>
      <c r="H197" s="46"/>
      <c r="I197" s="152"/>
      <c r="J197" s="154"/>
      <c r="K197" s="154"/>
      <c r="L197" s="46"/>
      <c r="M197" s="46"/>
      <c r="N197" s="46"/>
      <c r="O197" s="46"/>
      <c r="P197" s="46"/>
      <c r="Q197" s="46"/>
      <c r="R197" s="46"/>
      <c r="S197" s="46"/>
      <c r="T197" s="46"/>
      <c r="U197" s="46"/>
      <c r="V197" s="46"/>
      <c r="W197" s="46"/>
    </row>
    <row r="198" spans="4:23" ht="49.5" customHeight="1" x14ac:dyDescent="0.2">
      <c r="D198" s="46"/>
      <c r="E198" s="46"/>
      <c r="F198" s="153"/>
      <c r="G198" s="46"/>
      <c r="H198" s="46"/>
      <c r="I198" s="152"/>
      <c r="J198" s="154"/>
      <c r="K198" s="154"/>
      <c r="L198" s="46"/>
      <c r="M198" s="46"/>
      <c r="N198" s="46"/>
      <c r="O198" s="46"/>
      <c r="P198" s="46"/>
      <c r="Q198" s="46"/>
      <c r="R198" s="46"/>
      <c r="S198" s="46"/>
      <c r="T198" s="46"/>
      <c r="U198" s="46"/>
      <c r="V198" s="46"/>
      <c r="W198" s="46"/>
    </row>
    <row r="199" spans="4:23" ht="49.5" customHeight="1" x14ac:dyDescent="0.2">
      <c r="D199" s="46"/>
      <c r="E199" s="46"/>
      <c r="F199" s="153"/>
      <c r="G199" s="46"/>
      <c r="H199" s="46"/>
      <c r="I199" s="152"/>
      <c r="J199" s="154"/>
      <c r="K199" s="154"/>
      <c r="L199" s="46"/>
      <c r="M199" s="46"/>
      <c r="N199" s="46"/>
      <c r="O199" s="46"/>
      <c r="P199" s="46"/>
      <c r="Q199" s="46"/>
      <c r="R199" s="46"/>
      <c r="S199" s="46"/>
      <c r="T199" s="46"/>
      <c r="U199" s="46"/>
      <c r="V199" s="46"/>
      <c r="W199" s="46"/>
    </row>
    <row r="200" spans="4:23" ht="49.5" customHeight="1" x14ac:dyDescent="0.2">
      <c r="D200" s="46"/>
      <c r="E200" s="46"/>
      <c r="F200" s="153"/>
      <c r="G200" s="46"/>
      <c r="H200" s="46"/>
      <c r="I200" s="152"/>
      <c r="J200" s="154"/>
      <c r="K200" s="154"/>
      <c r="L200" s="46"/>
      <c r="M200" s="46"/>
      <c r="N200" s="46"/>
      <c r="O200" s="46"/>
      <c r="P200" s="46"/>
      <c r="Q200" s="46"/>
      <c r="R200" s="46"/>
      <c r="S200" s="46"/>
      <c r="T200" s="46"/>
      <c r="U200" s="46"/>
      <c r="V200" s="46"/>
      <c r="W200" s="46"/>
    </row>
    <row r="201" spans="4:23" ht="49.5" customHeight="1" x14ac:dyDescent="0.2">
      <c r="D201" s="46"/>
      <c r="E201" s="46"/>
      <c r="F201" s="153"/>
      <c r="G201" s="46"/>
      <c r="H201" s="46"/>
      <c r="I201" s="152"/>
      <c r="J201" s="154"/>
      <c r="K201" s="154"/>
      <c r="L201" s="46"/>
      <c r="M201" s="46"/>
      <c r="N201" s="46"/>
      <c r="O201" s="46"/>
      <c r="P201" s="46"/>
      <c r="Q201" s="46"/>
      <c r="R201" s="46"/>
      <c r="S201" s="46"/>
      <c r="T201" s="46"/>
      <c r="U201" s="46"/>
      <c r="V201" s="46"/>
      <c r="W201" s="46"/>
    </row>
    <row r="202" spans="4:23" ht="49.5" customHeight="1" x14ac:dyDescent="0.2">
      <c r="D202" s="46"/>
      <c r="E202" s="46"/>
      <c r="F202" s="153"/>
      <c r="G202" s="46"/>
      <c r="H202" s="46"/>
      <c r="I202" s="152"/>
      <c r="J202" s="154"/>
      <c r="K202" s="154"/>
      <c r="L202" s="46"/>
      <c r="M202" s="46"/>
      <c r="N202" s="46"/>
      <c r="O202" s="46"/>
      <c r="P202" s="46"/>
      <c r="Q202" s="46"/>
      <c r="R202" s="46"/>
      <c r="S202" s="46"/>
      <c r="T202" s="46"/>
      <c r="U202" s="46"/>
      <c r="V202" s="46"/>
      <c r="W202" s="46"/>
    </row>
    <row r="203" spans="4:23" ht="49.5" customHeight="1" x14ac:dyDescent="0.2">
      <c r="D203" s="46"/>
      <c r="E203" s="46"/>
      <c r="F203" s="153"/>
      <c r="G203" s="46"/>
      <c r="H203" s="46"/>
      <c r="I203" s="152"/>
      <c r="J203" s="154"/>
      <c r="K203" s="154"/>
      <c r="L203" s="46"/>
      <c r="M203" s="46"/>
      <c r="N203" s="46"/>
      <c r="O203" s="46"/>
      <c r="P203" s="46"/>
      <c r="Q203" s="46"/>
      <c r="R203" s="46"/>
      <c r="S203" s="46"/>
      <c r="T203" s="46"/>
      <c r="U203" s="46"/>
      <c r="V203" s="46"/>
      <c r="W203" s="46"/>
    </row>
    <row r="204" spans="4:23" ht="49.5" customHeight="1" x14ac:dyDescent="0.2">
      <c r="D204" s="46"/>
      <c r="E204" s="46"/>
      <c r="F204" s="153"/>
      <c r="G204" s="46"/>
      <c r="H204" s="46"/>
      <c r="I204" s="152"/>
      <c r="J204" s="154"/>
      <c r="K204" s="154"/>
      <c r="L204" s="46"/>
      <c r="M204" s="46"/>
      <c r="N204" s="46"/>
      <c r="O204" s="46"/>
      <c r="P204" s="46"/>
      <c r="Q204" s="46"/>
      <c r="R204" s="46"/>
      <c r="S204" s="46"/>
      <c r="T204" s="46"/>
      <c r="U204" s="46"/>
      <c r="V204" s="46"/>
      <c r="W204" s="46"/>
    </row>
    <row r="205" spans="4:23" ht="49.5" customHeight="1" x14ac:dyDescent="0.2">
      <c r="D205" s="46"/>
      <c r="E205" s="46"/>
      <c r="F205" s="153"/>
      <c r="G205" s="46"/>
      <c r="H205" s="46"/>
      <c r="I205" s="152"/>
      <c r="J205" s="154"/>
      <c r="K205" s="154"/>
      <c r="L205" s="46"/>
      <c r="M205" s="46"/>
      <c r="N205" s="46"/>
      <c r="O205" s="46"/>
      <c r="P205" s="46"/>
      <c r="Q205" s="46"/>
      <c r="R205" s="46"/>
      <c r="S205" s="46"/>
      <c r="T205" s="46"/>
      <c r="U205" s="46"/>
      <c r="V205" s="46"/>
      <c r="W205" s="46"/>
    </row>
    <row r="206" spans="4:23" ht="49.5" customHeight="1" x14ac:dyDescent="0.2">
      <c r="D206" s="46"/>
      <c r="E206" s="46"/>
      <c r="F206" s="153"/>
      <c r="G206" s="46"/>
      <c r="H206" s="46"/>
      <c r="I206" s="152"/>
      <c r="J206" s="154"/>
      <c r="K206" s="154"/>
      <c r="L206" s="46"/>
      <c r="M206" s="46"/>
      <c r="N206" s="46"/>
      <c r="O206" s="46"/>
      <c r="P206" s="46"/>
      <c r="Q206" s="46"/>
      <c r="R206" s="46"/>
      <c r="S206" s="46"/>
      <c r="T206" s="46"/>
      <c r="U206" s="46"/>
      <c r="V206" s="46"/>
      <c r="W206" s="46"/>
    </row>
    <row r="207" spans="4:23" ht="49.5" customHeight="1" x14ac:dyDescent="0.2">
      <c r="D207" s="46"/>
      <c r="E207" s="46"/>
      <c r="F207" s="153"/>
      <c r="G207" s="46"/>
      <c r="H207" s="46"/>
      <c r="I207" s="152"/>
      <c r="J207" s="154"/>
      <c r="K207" s="154"/>
      <c r="L207" s="46"/>
      <c r="M207" s="46"/>
      <c r="N207" s="46"/>
      <c r="O207" s="46"/>
      <c r="P207" s="46"/>
      <c r="Q207" s="46"/>
      <c r="R207" s="46"/>
      <c r="S207" s="46"/>
      <c r="T207" s="46"/>
      <c r="U207" s="46"/>
      <c r="V207" s="46"/>
      <c r="W207" s="46"/>
    </row>
    <row r="208" spans="4:23" ht="49.5" customHeight="1" x14ac:dyDescent="0.2">
      <c r="D208" s="46"/>
      <c r="E208" s="46"/>
      <c r="F208" s="153"/>
      <c r="G208" s="46"/>
      <c r="H208" s="46"/>
      <c r="I208" s="152"/>
      <c r="J208" s="154"/>
      <c r="K208" s="154"/>
      <c r="L208" s="46"/>
      <c r="M208" s="46"/>
      <c r="N208" s="46"/>
      <c r="O208" s="46"/>
      <c r="P208" s="46"/>
      <c r="Q208" s="46"/>
      <c r="R208" s="46"/>
      <c r="S208" s="46"/>
      <c r="T208" s="46"/>
      <c r="U208" s="46"/>
      <c r="V208" s="46"/>
      <c r="W208" s="46"/>
    </row>
    <row r="209" spans="4:23" ht="49.5" customHeight="1" x14ac:dyDescent="0.2">
      <c r="D209" s="46"/>
      <c r="E209" s="46"/>
      <c r="F209" s="153"/>
      <c r="G209" s="46"/>
      <c r="H209" s="46"/>
      <c r="I209" s="152"/>
      <c r="J209" s="154"/>
      <c r="K209" s="154"/>
      <c r="L209" s="46"/>
      <c r="M209" s="46"/>
      <c r="N209" s="46"/>
      <c r="O209" s="46"/>
      <c r="P209" s="46"/>
      <c r="Q209" s="46"/>
      <c r="R209" s="46"/>
      <c r="S209" s="46"/>
      <c r="T209" s="46"/>
      <c r="U209" s="46"/>
      <c r="V209" s="46"/>
      <c r="W209" s="46"/>
    </row>
    <row r="210" spans="4:23" ht="49.5" customHeight="1" x14ac:dyDescent="0.2">
      <c r="D210" s="46"/>
      <c r="E210" s="46"/>
      <c r="F210" s="153"/>
      <c r="G210" s="46"/>
      <c r="H210" s="46"/>
      <c r="I210" s="152"/>
      <c r="J210" s="154"/>
      <c r="K210" s="154"/>
      <c r="L210" s="46"/>
      <c r="M210" s="46"/>
      <c r="N210" s="46"/>
      <c r="O210" s="46"/>
      <c r="P210" s="46"/>
      <c r="Q210" s="46"/>
      <c r="R210" s="46"/>
      <c r="S210" s="46"/>
      <c r="T210" s="46"/>
      <c r="U210" s="46"/>
      <c r="V210" s="46"/>
      <c r="W210" s="46"/>
    </row>
    <row r="211" spans="4:23" ht="49.5" customHeight="1" x14ac:dyDescent="0.2">
      <c r="D211" s="46"/>
      <c r="E211" s="46"/>
      <c r="F211" s="153"/>
      <c r="G211" s="46"/>
      <c r="H211" s="46"/>
      <c r="I211" s="152"/>
      <c r="J211" s="154"/>
      <c r="K211" s="154"/>
      <c r="L211" s="46"/>
      <c r="M211" s="46"/>
      <c r="N211" s="46"/>
      <c r="O211" s="46"/>
      <c r="P211" s="46"/>
      <c r="Q211" s="46"/>
      <c r="R211" s="46"/>
      <c r="S211" s="46"/>
      <c r="T211" s="46"/>
      <c r="U211" s="46"/>
      <c r="V211" s="46"/>
      <c r="W211" s="46"/>
    </row>
    <row r="212" spans="4:23" ht="49.5" customHeight="1" x14ac:dyDescent="0.2">
      <c r="D212" s="46"/>
      <c r="E212" s="46"/>
      <c r="F212" s="153"/>
      <c r="G212" s="46"/>
      <c r="H212" s="46"/>
      <c r="I212" s="152"/>
      <c r="J212" s="154"/>
      <c r="K212" s="154"/>
      <c r="L212" s="46"/>
      <c r="M212" s="46"/>
      <c r="N212" s="46"/>
      <c r="O212" s="46"/>
      <c r="P212" s="46"/>
      <c r="Q212" s="46"/>
      <c r="R212" s="46"/>
      <c r="S212" s="46"/>
      <c r="T212" s="46"/>
      <c r="U212" s="46"/>
      <c r="V212" s="46"/>
      <c r="W212" s="46"/>
    </row>
    <row r="213" spans="4:23" ht="49.5" customHeight="1" x14ac:dyDescent="0.2">
      <c r="D213" s="46"/>
      <c r="E213" s="46"/>
      <c r="F213" s="153"/>
      <c r="G213" s="46"/>
      <c r="H213" s="46"/>
      <c r="I213" s="152"/>
      <c r="J213" s="154"/>
      <c r="K213" s="154"/>
      <c r="L213" s="46"/>
      <c r="M213" s="46"/>
      <c r="N213" s="46"/>
      <c r="O213" s="46"/>
      <c r="P213" s="46"/>
      <c r="Q213" s="46"/>
      <c r="R213" s="46"/>
      <c r="S213" s="46"/>
      <c r="T213" s="46"/>
      <c r="U213" s="46"/>
      <c r="V213" s="46"/>
      <c r="W213" s="46"/>
    </row>
    <row r="214" spans="4:23" ht="49.5" customHeight="1" x14ac:dyDescent="0.2">
      <c r="D214" s="46"/>
      <c r="E214" s="46"/>
      <c r="F214" s="153"/>
      <c r="G214" s="46"/>
      <c r="H214" s="46"/>
      <c r="I214" s="152"/>
      <c r="J214" s="154"/>
      <c r="K214" s="154"/>
      <c r="L214" s="46"/>
      <c r="M214" s="46"/>
      <c r="N214" s="46"/>
      <c r="O214" s="46"/>
      <c r="P214" s="46"/>
      <c r="Q214" s="46"/>
      <c r="R214" s="46"/>
      <c r="S214" s="46"/>
      <c r="T214" s="46"/>
      <c r="U214" s="46"/>
      <c r="V214" s="46"/>
      <c r="W214" s="46"/>
    </row>
    <row r="215" spans="4:23" ht="49.5" customHeight="1" x14ac:dyDescent="0.2">
      <c r="D215" s="46"/>
      <c r="E215" s="46"/>
      <c r="F215" s="153"/>
      <c r="G215" s="46"/>
      <c r="H215" s="46"/>
      <c r="I215" s="152"/>
      <c r="J215" s="154"/>
      <c r="K215" s="154"/>
      <c r="L215" s="46"/>
      <c r="M215" s="46"/>
      <c r="N215" s="46"/>
      <c r="O215" s="46"/>
      <c r="P215" s="46"/>
      <c r="Q215" s="46"/>
      <c r="R215" s="46"/>
      <c r="S215" s="46"/>
      <c r="T215" s="46"/>
      <c r="U215" s="46"/>
      <c r="V215" s="46"/>
      <c r="W215" s="46"/>
    </row>
    <row r="216" spans="4:23" ht="49.5" customHeight="1" x14ac:dyDescent="0.2">
      <c r="D216" s="46"/>
      <c r="E216" s="46"/>
      <c r="F216" s="153"/>
      <c r="G216" s="46"/>
      <c r="H216" s="46"/>
      <c r="I216" s="152"/>
      <c r="J216" s="154"/>
      <c r="K216" s="154"/>
      <c r="L216" s="46"/>
      <c r="M216" s="46"/>
      <c r="N216" s="46"/>
      <c r="O216" s="46"/>
      <c r="P216" s="46"/>
      <c r="Q216" s="46"/>
      <c r="R216" s="46"/>
      <c r="S216" s="46"/>
      <c r="T216" s="46"/>
      <c r="U216" s="46"/>
      <c r="V216" s="46"/>
      <c r="W216" s="46"/>
    </row>
    <row r="217" spans="4:23" ht="49.5" customHeight="1" x14ac:dyDescent="0.2">
      <c r="D217" s="46"/>
      <c r="E217" s="46"/>
      <c r="F217" s="153"/>
      <c r="G217" s="46"/>
      <c r="H217" s="46"/>
      <c r="I217" s="152"/>
      <c r="J217" s="154"/>
      <c r="K217" s="154"/>
      <c r="L217" s="46"/>
      <c r="M217" s="46"/>
      <c r="N217" s="46"/>
      <c r="O217" s="46"/>
      <c r="P217" s="46"/>
      <c r="Q217" s="46"/>
      <c r="R217" s="46"/>
      <c r="S217" s="46"/>
      <c r="T217" s="46"/>
      <c r="U217" s="46"/>
      <c r="V217" s="46"/>
      <c r="W217" s="46"/>
    </row>
    <row r="218" spans="4:23" ht="49.5" customHeight="1" x14ac:dyDescent="0.2">
      <c r="D218" s="46"/>
      <c r="E218" s="46"/>
      <c r="F218" s="153"/>
      <c r="G218" s="46"/>
      <c r="H218" s="46"/>
      <c r="I218" s="152"/>
      <c r="J218" s="154"/>
      <c r="K218" s="154"/>
      <c r="L218" s="46"/>
      <c r="M218" s="46"/>
      <c r="N218" s="46"/>
      <c r="O218" s="46"/>
      <c r="P218" s="46"/>
      <c r="Q218" s="46"/>
      <c r="R218" s="46"/>
      <c r="S218" s="46"/>
      <c r="T218" s="46"/>
      <c r="U218" s="46"/>
      <c r="V218" s="46"/>
      <c r="W218" s="46"/>
    </row>
    <row r="219" spans="4:23" ht="49.5" customHeight="1" x14ac:dyDescent="0.2">
      <c r="D219" s="46"/>
      <c r="E219" s="46"/>
      <c r="F219" s="153"/>
      <c r="G219" s="46"/>
      <c r="H219" s="46"/>
      <c r="I219" s="152"/>
      <c r="J219" s="154"/>
      <c r="K219" s="154"/>
      <c r="L219" s="46"/>
      <c r="M219" s="46"/>
      <c r="N219" s="46"/>
      <c r="O219" s="46"/>
      <c r="P219" s="46"/>
      <c r="Q219" s="46"/>
      <c r="R219" s="46"/>
      <c r="S219" s="46"/>
      <c r="T219" s="46"/>
      <c r="U219" s="46"/>
      <c r="V219" s="46"/>
      <c r="W219" s="46"/>
    </row>
    <row r="220" spans="4:23" ht="49.5" customHeight="1" x14ac:dyDescent="0.2">
      <c r="D220" s="46"/>
      <c r="E220" s="46"/>
      <c r="F220" s="153"/>
      <c r="G220" s="46"/>
      <c r="H220" s="46"/>
      <c r="I220" s="152"/>
      <c r="J220" s="154"/>
      <c r="K220" s="154"/>
      <c r="L220" s="46"/>
      <c r="M220" s="46"/>
      <c r="N220" s="46"/>
      <c r="O220" s="46"/>
      <c r="P220" s="46"/>
      <c r="Q220" s="46"/>
      <c r="R220" s="46"/>
      <c r="S220" s="46"/>
      <c r="T220" s="46"/>
      <c r="U220" s="46"/>
      <c r="V220" s="46"/>
      <c r="W220" s="46"/>
    </row>
    <row r="221" spans="4:23" ht="49.5" customHeight="1" x14ac:dyDescent="0.2">
      <c r="D221" s="46"/>
      <c r="E221" s="46"/>
      <c r="F221" s="153"/>
      <c r="G221" s="46"/>
      <c r="H221" s="46"/>
      <c r="I221" s="152"/>
      <c r="J221" s="154"/>
      <c r="K221" s="154"/>
      <c r="L221" s="46"/>
      <c r="M221" s="46"/>
      <c r="N221" s="46"/>
      <c r="O221" s="46"/>
      <c r="P221" s="46"/>
      <c r="Q221" s="46"/>
      <c r="R221" s="46"/>
      <c r="S221" s="46"/>
      <c r="T221" s="46"/>
      <c r="U221" s="46"/>
      <c r="V221" s="46"/>
      <c r="W221" s="46"/>
    </row>
    <row r="222" spans="4:23" ht="49.5" customHeight="1" x14ac:dyDescent="0.2">
      <c r="D222" s="46"/>
      <c r="E222" s="46"/>
      <c r="F222" s="153"/>
      <c r="G222" s="46"/>
      <c r="H222" s="46"/>
      <c r="I222" s="152"/>
      <c r="J222" s="154"/>
      <c r="K222" s="154"/>
      <c r="L222" s="46"/>
      <c r="M222" s="46"/>
      <c r="N222" s="46"/>
      <c r="O222" s="46"/>
      <c r="P222" s="46"/>
      <c r="Q222" s="46"/>
      <c r="R222" s="46"/>
      <c r="S222" s="46"/>
      <c r="T222" s="46"/>
      <c r="U222" s="46"/>
      <c r="V222" s="46"/>
      <c r="W222" s="46"/>
    </row>
    <row r="223" spans="4:23" ht="49.5" customHeight="1" x14ac:dyDescent="0.2">
      <c r="D223" s="46"/>
      <c r="E223" s="46"/>
      <c r="F223" s="153"/>
      <c r="G223" s="46"/>
      <c r="H223" s="46"/>
      <c r="I223" s="152"/>
      <c r="J223" s="154"/>
      <c r="K223" s="154"/>
      <c r="L223" s="46"/>
      <c r="M223" s="46"/>
      <c r="N223" s="46"/>
      <c r="O223" s="46"/>
      <c r="P223" s="46"/>
      <c r="Q223" s="46"/>
      <c r="R223" s="46"/>
      <c r="S223" s="46"/>
      <c r="T223" s="46"/>
      <c r="U223" s="46"/>
      <c r="V223" s="46"/>
      <c r="W223" s="46"/>
    </row>
    <row r="224" spans="4:23" ht="49.5" customHeight="1" x14ac:dyDescent="0.2">
      <c r="D224" s="46"/>
      <c r="E224" s="46"/>
      <c r="F224" s="153"/>
      <c r="G224" s="46"/>
      <c r="H224" s="46"/>
      <c r="I224" s="152"/>
      <c r="J224" s="154"/>
      <c r="K224" s="154"/>
      <c r="L224" s="46"/>
      <c r="M224" s="46"/>
      <c r="N224" s="46"/>
      <c r="O224" s="46"/>
      <c r="P224" s="46"/>
      <c r="Q224" s="46"/>
      <c r="R224" s="46"/>
      <c r="S224" s="46"/>
      <c r="T224" s="46"/>
      <c r="U224" s="46"/>
      <c r="V224" s="46"/>
      <c r="W224" s="46"/>
    </row>
    <row r="225" spans="4:23" ht="49.5" customHeight="1" x14ac:dyDescent="0.2">
      <c r="D225" s="46"/>
      <c r="E225" s="46"/>
      <c r="F225" s="153"/>
      <c r="G225" s="46"/>
      <c r="H225" s="46"/>
      <c r="I225" s="152"/>
      <c r="J225" s="154"/>
      <c r="K225" s="154"/>
      <c r="L225" s="46"/>
      <c r="M225" s="46"/>
      <c r="N225" s="46"/>
      <c r="O225" s="46"/>
      <c r="P225" s="46"/>
      <c r="Q225" s="46"/>
      <c r="R225" s="46"/>
      <c r="S225" s="46"/>
      <c r="T225" s="46"/>
      <c r="U225" s="46"/>
      <c r="V225" s="46"/>
      <c r="W225" s="46"/>
    </row>
    <row r="226" spans="4:23" ht="49.5" customHeight="1" x14ac:dyDescent="0.2">
      <c r="D226" s="46"/>
      <c r="E226" s="46"/>
      <c r="F226" s="153"/>
      <c r="G226" s="46"/>
      <c r="H226" s="46"/>
      <c r="I226" s="152"/>
      <c r="J226" s="154"/>
      <c r="K226" s="154"/>
      <c r="L226" s="46"/>
      <c r="M226" s="46"/>
      <c r="N226" s="46"/>
      <c r="O226" s="46"/>
      <c r="P226" s="46"/>
      <c r="Q226" s="46"/>
      <c r="R226" s="46"/>
      <c r="S226" s="46"/>
      <c r="T226" s="46"/>
      <c r="U226" s="46"/>
      <c r="V226" s="46"/>
      <c r="W226" s="46"/>
    </row>
    <row r="227" spans="4:23" ht="49.5" customHeight="1" x14ac:dyDescent="0.2">
      <c r="D227" s="46"/>
      <c r="E227" s="46"/>
      <c r="F227" s="153"/>
      <c r="G227" s="46"/>
      <c r="H227" s="46"/>
      <c r="I227" s="152"/>
      <c r="J227" s="154"/>
      <c r="K227" s="154"/>
      <c r="L227" s="46"/>
      <c r="M227" s="46"/>
      <c r="N227" s="46"/>
      <c r="O227" s="46"/>
      <c r="P227" s="46"/>
      <c r="Q227" s="46"/>
      <c r="R227" s="46"/>
      <c r="S227" s="46"/>
      <c r="T227" s="46"/>
      <c r="U227" s="46"/>
      <c r="V227" s="46"/>
      <c r="W227" s="46"/>
    </row>
    <row r="228" spans="4:23" ht="49.5" customHeight="1" x14ac:dyDescent="0.2">
      <c r="D228" s="46"/>
      <c r="E228" s="46"/>
      <c r="F228" s="153"/>
      <c r="G228" s="46"/>
      <c r="H228" s="46"/>
      <c r="I228" s="152"/>
      <c r="J228" s="154"/>
      <c r="K228" s="154"/>
      <c r="L228" s="46"/>
      <c r="M228" s="46"/>
      <c r="N228" s="46"/>
      <c r="O228" s="46"/>
      <c r="P228" s="46"/>
      <c r="Q228" s="46"/>
      <c r="R228" s="46"/>
      <c r="S228" s="46"/>
      <c r="T228" s="46"/>
      <c r="U228" s="46"/>
      <c r="V228" s="46"/>
      <c r="W228" s="46"/>
    </row>
    <row r="229" spans="4:23" ht="49.5" customHeight="1" x14ac:dyDescent="0.2">
      <c r="D229" s="46"/>
      <c r="E229" s="46"/>
      <c r="F229" s="153"/>
      <c r="G229" s="46"/>
      <c r="H229" s="46"/>
      <c r="I229" s="152"/>
      <c r="J229" s="154"/>
      <c r="K229" s="154"/>
      <c r="L229" s="46"/>
      <c r="M229" s="46"/>
      <c r="N229" s="46"/>
      <c r="O229" s="46"/>
      <c r="P229" s="46"/>
      <c r="Q229" s="46"/>
      <c r="R229" s="46"/>
      <c r="S229" s="46"/>
      <c r="T229" s="46"/>
      <c r="U229" s="46"/>
      <c r="V229" s="46"/>
      <c r="W229" s="46"/>
    </row>
    <row r="230" spans="4:23" ht="49.5" customHeight="1" x14ac:dyDescent="0.2">
      <c r="D230" s="46"/>
      <c r="E230" s="46"/>
      <c r="F230" s="153"/>
      <c r="G230" s="46"/>
      <c r="H230" s="46"/>
      <c r="I230" s="152"/>
      <c r="J230" s="154"/>
      <c r="K230" s="154"/>
      <c r="L230" s="46"/>
      <c r="M230" s="46"/>
      <c r="N230" s="46"/>
      <c r="O230" s="46"/>
      <c r="P230" s="46"/>
      <c r="Q230" s="46"/>
      <c r="R230" s="46"/>
      <c r="S230" s="46"/>
      <c r="T230" s="46"/>
      <c r="U230" s="46"/>
      <c r="V230" s="46"/>
      <c r="W230" s="46"/>
    </row>
    <row r="231" spans="4:23" ht="49.5" customHeight="1" x14ac:dyDescent="0.2">
      <c r="D231" s="46"/>
      <c r="E231" s="46"/>
      <c r="F231" s="153"/>
      <c r="G231" s="46"/>
      <c r="H231" s="46"/>
      <c r="I231" s="152"/>
      <c r="J231" s="154"/>
      <c r="K231" s="154"/>
      <c r="L231" s="46"/>
      <c r="M231" s="46"/>
      <c r="N231" s="46"/>
      <c r="O231" s="46"/>
      <c r="P231" s="46"/>
      <c r="Q231" s="46"/>
      <c r="R231" s="46"/>
      <c r="S231" s="46"/>
      <c r="T231" s="46"/>
      <c r="U231" s="46"/>
      <c r="V231" s="46"/>
      <c r="W231" s="46"/>
    </row>
    <row r="232" spans="4:23" ht="49.5" customHeight="1" x14ac:dyDescent="0.2">
      <c r="D232" s="46"/>
      <c r="E232" s="46"/>
      <c r="F232" s="153"/>
      <c r="G232" s="46"/>
      <c r="H232" s="46"/>
      <c r="I232" s="152"/>
      <c r="J232" s="154"/>
      <c r="K232" s="154"/>
      <c r="L232" s="46"/>
      <c r="M232" s="46"/>
      <c r="N232" s="46"/>
      <c r="O232" s="46"/>
      <c r="P232" s="46"/>
      <c r="Q232" s="46"/>
      <c r="R232" s="46"/>
      <c r="S232" s="46"/>
      <c r="T232" s="46"/>
      <c r="U232" s="46"/>
      <c r="V232" s="46"/>
      <c r="W232" s="46"/>
    </row>
    <row r="233" spans="4:23" ht="49.5" customHeight="1" x14ac:dyDescent="0.2">
      <c r="D233" s="46"/>
      <c r="E233" s="46"/>
      <c r="F233" s="153"/>
      <c r="G233" s="46"/>
      <c r="H233" s="46"/>
      <c r="I233" s="152"/>
      <c r="J233" s="154"/>
      <c r="K233" s="154"/>
      <c r="L233" s="46"/>
      <c r="M233" s="46"/>
      <c r="N233" s="46"/>
      <c r="O233" s="46"/>
      <c r="P233" s="46"/>
      <c r="Q233" s="46"/>
      <c r="R233" s="46"/>
      <c r="S233" s="46"/>
      <c r="T233" s="46"/>
      <c r="U233" s="46"/>
      <c r="V233" s="46"/>
      <c r="W233" s="46"/>
    </row>
    <row r="234" spans="4:23" ht="49.5" customHeight="1" x14ac:dyDescent="0.2">
      <c r="D234" s="46"/>
      <c r="E234" s="46"/>
      <c r="F234" s="153"/>
      <c r="G234" s="46"/>
      <c r="H234" s="46"/>
      <c r="I234" s="152"/>
      <c r="J234" s="154"/>
      <c r="K234" s="154"/>
      <c r="L234" s="46"/>
      <c r="M234" s="46"/>
      <c r="N234" s="46"/>
      <c r="O234" s="46"/>
      <c r="P234" s="46"/>
      <c r="Q234" s="46"/>
      <c r="R234" s="46"/>
      <c r="S234" s="46"/>
      <c r="T234" s="46"/>
      <c r="U234" s="46"/>
      <c r="V234" s="46"/>
      <c r="W234" s="46"/>
    </row>
    <row r="235" spans="4:23" ht="49.5" customHeight="1" x14ac:dyDescent="0.2">
      <c r="D235" s="46"/>
      <c r="E235" s="46"/>
      <c r="F235" s="153"/>
      <c r="G235" s="46"/>
      <c r="H235" s="46"/>
      <c r="I235" s="152"/>
      <c r="J235" s="154"/>
      <c r="K235" s="154"/>
      <c r="L235" s="46"/>
      <c r="M235" s="46"/>
      <c r="N235" s="46"/>
      <c r="O235" s="46"/>
      <c r="P235" s="46"/>
      <c r="Q235" s="46"/>
      <c r="R235" s="46"/>
      <c r="S235" s="46"/>
      <c r="T235" s="46"/>
      <c r="U235" s="46"/>
      <c r="V235" s="46"/>
      <c r="W235" s="46"/>
    </row>
    <row r="236" spans="4:23" ht="49.5" customHeight="1" x14ac:dyDescent="0.2">
      <c r="D236" s="46"/>
      <c r="E236" s="46"/>
      <c r="F236" s="153"/>
      <c r="G236" s="46"/>
      <c r="H236" s="46"/>
      <c r="I236" s="152"/>
      <c r="J236" s="154"/>
      <c r="K236" s="154"/>
      <c r="L236" s="46"/>
      <c r="M236" s="46"/>
      <c r="N236" s="46"/>
      <c r="O236" s="46"/>
      <c r="P236" s="46"/>
      <c r="Q236" s="46"/>
      <c r="R236" s="46"/>
      <c r="S236" s="46"/>
      <c r="T236" s="46"/>
      <c r="U236" s="46"/>
      <c r="V236" s="46"/>
      <c r="W236" s="46"/>
    </row>
    <row r="237" spans="4:23" ht="49.5" customHeight="1" x14ac:dyDescent="0.2">
      <c r="D237" s="46"/>
      <c r="E237" s="46"/>
      <c r="F237" s="153"/>
      <c r="G237" s="46"/>
      <c r="H237" s="46"/>
      <c r="I237" s="152"/>
      <c r="J237" s="154"/>
      <c r="K237" s="154"/>
      <c r="L237" s="46"/>
      <c r="M237" s="46"/>
      <c r="N237" s="46"/>
      <c r="O237" s="46"/>
      <c r="P237" s="46"/>
      <c r="Q237" s="46"/>
      <c r="R237" s="46"/>
      <c r="S237" s="46"/>
      <c r="T237" s="46"/>
      <c r="U237" s="46"/>
      <c r="V237" s="46"/>
      <c r="W237" s="46"/>
    </row>
    <row r="238" spans="4:23" ht="49.5" customHeight="1" x14ac:dyDescent="0.2">
      <c r="D238" s="46"/>
      <c r="E238" s="46"/>
      <c r="F238" s="153"/>
      <c r="G238" s="46"/>
      <c r="H238" s="46"/>
      <c r="I238" s="152"/>
      <c r="J238" s="154"/>
      <c r="K238" s="154"/>
      <c r="L238" s="46"/>
      <c r="M238" s="46"/>
      <c r="N238" s="46"/>
      <c r="O238" s="46"/>
      <c r="P238" s="46"/>
      <c r="Q238" s="46"/>
      <c r="R238" s="46"/>
      <c r="S238" s="46"/>
      <c r="T238" s="46"/>
      <c r="U238" s="46"/>
      <c r="V238" s="46"/>
      <c r="W238" s="46"/>
    </row>
    <row r="239" spans="4:23" ht="49.5" customHeight="1" x14ac:dyDescent="0.2">
      <c r="D239" s="46"/>
      <c r="E239" s="46"/>
      <c r="F239" s="153"/>
      <c r="G239" s="46"/>
      <c r="H239" s="46"/>
      <c r="I239" s="152"/>
      <c r="J239" s="154"/>
      <c r="K239" s="154"/>
      <c r="L239" s="46"/>
      <c r="M239" s="46"/>
      <c r="N239" s="46"/>
      <c r="O239" s="46"/>
      <c r="P239" s="46"/>
      <c r="Q239" s="46"/>
      <c r="R239" s="46"/>
      <c r="S239" s="46"/>
      <c r="T239" s="46"/>
      <c r="U239" s="46"/>
      <c r="V239" s="46"/>
      <c r="W239" s="46"/>
    </row>
    <row r="240" spans="4:23" ht="49.5" customHeight="1" x14ac:dyDescent="0.2">
      <c r="D240" s="46"/>
      <c r="E240" s="46"/>
      <c r="F240" s="153"/>
      <c r="G240" s="46"/>
      <c r="H240" s="46"/>
      <c r="I240" s="152"/>
      <c r="J240" s="154"/>
      <c r="K240" s="154"/>
      <c r="L240" s="46"/>
      <c r="M240" s="46"/>
      <c r="N240" s="46"/>
      <c r="O240" s="46"/>
      <c r="P240" s="46"/>
      <c r="Q240" s="46"/>
      <c r="R240" s="46"/>
      <c r="S240" s="46"/>
      <c r="T240" s="46"/>
      <c r="U240" s="46"/>
      <c r="V240" s="46"/>
      <c r="W240" s="46"/>
    </row>
    <row r="241" spans="4:23" ht="49.5" customHeight="1" x14ac:dyDescent="0.2">
      <c r="D241" s="46"/>
      <c r="E241" s="46"/>
      <c r="F241" s="153"/>
      <c r="G241" s="46"/>
      <c r="H241" s="46"/>
      <c r="I241" s="152"/>
      <c r="J241" s="154"/>
      <c r="K241" s="154"/>
      <c r="L241" s="46"/>
      <c r="M241" s="46"/>
      <c r="N241" s="46"/>
      <c r="O241" s="46"/>
      <c r="P241" s="46"/>
      <c r="Q241" s="46"/>
      <c r="R241" s="46"/>
      <c r="S241" s="46"/>
      <c r="T241" s="46"/>
      <c r="U241" s="46"/>
      <c r="V241" s="46"/>
      <c r="W241" s="46"/>
    </row>
    <row r="242" spans="4:23" ht="49.5" customHeight="1" x14ac:dyDescent="0.2">
      <c r="D242" s="46"/>
      <c r="E242" s="46"/>
      <c r="F242" s="153"/>
      <c r="G242" s="46"/>
      <c r="H242" s="46"/>
      <c r="I242" s="152"/>
      <c r="J242" s="154"/>
      <c r="K242" s="154"/>
      <c r="L242" s="46"/>
      <c r="M242" s="46"/>
      <c r="N242" s="46"/>
      <c r="O242" s="46"/>
      <c r="P242" s="46"/>
      <c r="Q242" s="46"/>
      <c r="R242" s="46"/>
      <c r="S242" s="46"/>
      <c r="T242" s="46"/>
      <c r="U242" s="46"/>
      <c r="V242" s="46"/>
      <c r="W242" s="46"/>
    </row>
    <row r="243" spans="4:23" ht="49.5" customHeight="1" x14ac:dyDescent="0.2">
      <c r="D243" s="46"/>
      <c r="E243" s="46"/>
      <c r="F243" s="153"/>
      <c r="G243" s="46"/>
      <c r="H243" s="46"/>
      <c r="I243" s="152"/>
      <c r="J243" s="154"/>
      <c r="K243" s="154"/>
      <c r="L243" s="46"/>
      <c r="M243" s="46"/>
      <c r="N243" s="46"/>
      <c r="O243" s="46"/>
      <c r="P243" s="46"/>
      <c r="Q243" s="46"/>
      <c r="R243" s="46"/>
      <c r="S243" s="46"/>
      <c r="T243" s="46"/>
      <c r="U243" s="46"/>
      <c r="V243" s="46"/>
      <c r="W243" s="46"/>
    </row>
    <row r="244" spans="4:23" ht="49.5" customHeight="1" x14ac:dyDescent="0.2">
      <c r="D244" s="46"/>
      <c r="E244" s="46"/>
      <c r="F244" s="153"/>
      <c r="G244" s="46"/>
      <c r="H244" s="46"/>
      <c r="I244" s="152"/>
      <c r="J244" s="154"/>
      <c r="K244" s="154"/>
      <c r="L244" s="46"/>
      <c r="M244" s="46"/>
      <c r="N244" s="46"/>
      <c r="O244" s="46"/>
      <c r="P244" s="46"/>
      <c r="Q244" s="46"/>
      <c r="R244" s="46"/>
      <c r="S244" s="46"/>
      <c r="T244" s="46"/>
      <c r="U244" s="46"/>
      <c r="V244" s="46"/>
      <c r="W244" s="46"/>
    </row>
    <row r="245" spans="4:23" ht="49.5" customHeight="1" x14ac:dyDescent="0.2">
      <c r="D245" s="46"/>
      <c r="E245" s="46"/>
      <c r="F245" s="153"/>
      <c r="G245" s="46"/>
      <c r="H245" s="46"/>
      <c r="I245" s="152"/>
      <c r="J245" s="154"/>
      <c r="K245" s="154"/>
      <c r="L245" s="46"/>
      <c r="M245" s="46"/>
      <c r="N245" s="46"/>
      <c r="O245" s="46"/>
      <c r="P245" s="46"/>
      <c r="Q245" s="46"/>
      <c r="R245" s="46"/>
      <c r="S245" s="46"/>
      <c r="T245" s="46"/>
      <c r="U245" s="46"/>
      <c r="V245" s="46"/>
      <c r="W245" s="46"/>
    </row>
    <row r="246" spans="4:23" ht="49.5" customHeight="1" x14ac:dyDescent="0.2">
      <c r="D246" s="46"/>
      <c r="E246" s="46"/>
      <c r="F246" s="153"/>
      <c r="G246" s="46"/>
      <c r="H246" s="46"/>
      <c r="I246" s="152"/>
      <c r="J246" s="154"/>
      <c r="K246" s="154"/>
      <c r="L246" s="46"/>
      <c r="M246" s="46"/>
      <c r="N246" s="46"/>
      <c r="O246" s="46"/>
      <c r="P246" s="46"/>
      <c r="Q246" s="46"/>
      <c r="R246" s="46"/>
      <c r="S246" s="46"/>
      <c r="T246" s="46"/>
      <c r="U246" s="46"/>
      <c r="V246" s="46"/>
      <c r="W246" s="46"/>
    </row>
    <row r="247" spans="4:23" ht="49.5" customHeight="1" x14ac:dyDescent="0.2">
      <c r="D247" s="46"/>
      <c r="E247" s="46"/>
      <c r="F247" s="153"/>
      <c r="G247" s="46"/>
      <c r="H247" s="46"/>
      <c r="I247" s="152"/>
      <c r="J247" s="154"/>
      <c r="K247" s="154"/>
      <c r="L247" s="46"/>
      <c r="M247" s="46"/>
      <c r="N247" s="46"/>
      <c r="O247" s="46"/>
      <c r="P247" s="46"/>
      <c r="Q247" s="46"/>
      <c r="R247" s="46"/>
      <c r="S247" s="46"/>
      <c r="T247" s="46"/>
      <c r="U247" s="46"/>
      <c r="V247" s="46"/>
      <c r="W247" s="46"/>
    </row>
    <row r="248" spans="4:23" ht="49.5" customHeight="1" x14ac:dyDescent="0.2">
      <c r="D248" s="46"/>
      <c r="E248" s="46"/>
      <c r="F248" s="153"/>
      <c r="G248" s="46"/>
      <c r="H248" s="46"/>
      <c r="I248" s="152"/>
      <c r="J248" s="154"/>
      <c r="K248" s="154"/>
      <c r="L248" s="46"/>
      <c r="M248" s="46"/>
      <c r="N248" s="46"/>
      <c r="O248" s="46"/>
      <c r="P248" s="46"/>
      <c r="Q248" s="46"/>
      <c r="R248" s="46"/>
      <c r="S248" s="46"/>
      <c r="T248" s="46"/>
      <c r="U248" s="46"/>
      <c r="V248" s="46"/>
      <c r="W248" s="46"/>
    </row>
    <row r="249" spans="4:23" ht="49.5" customHeight="1" x14ac:dyDescent="0.2">
      <c r="D249" s="46"/>
      <c r="E249" s="46"/>
      <c r="F249" s="153"/>
      <c r="G249" s="46"/>
      <c r="H249" s="46"/>
      <c r="I249" s="152"/>
      <c r="J249" s="154"/>
      <c r="K249" s="154"/>
      <c r="L249" s="46"/>
      <c r="M249" s="46"/>
      <c r="N249" s="46"/>
      <c r="O249" s="46"/>
      <c r="P249" s="46"/>
      <c r="Q249" s="46"/>
      <c r="R249" s="46"/>
      <c r="S249" s="46"/>
      <c r="T249" s="46"/>
      <c r="U249" s="46"/>
      <c r="V249" s="46"/>
      <c r="W249" s="46"/>
    </row>
    <row r="250" spans="4:23" ht="49.5" customHeight="1" x14ac:dyDescent="0.2">
      <c r="D250" s="46"/>
      <c r="E250" s="46"/>
      <c r="F250" s="153"/>
      <c r="G250" s="46"/>
      <c r="H250" s="46"/>
      <c r="I250" s="152"/>
      <c r="J250" s="154"/>
      <c r="K250" s="154"/>
      <c r="L250" s="46"/>
      <c r="M250" s="46"/>
      <c r="N250" s="46"/>
      <c r="O250" s="46"/>
      <c r="P250" s="46"/>
      <c r="Q250" s="46"/>
      <c r="R250" s="46"/>
      <c r="S250" s="46"/>
      <c r="T250" s="46"/>
      <c r="U250" s="46"/>
      <c r="V250" s="46"/>
      <c r="W250" s="46"/>
    </row>
    <row r="251" spans="4:23" ht="49.5" customHeight="1" x14ac:dyDescent="0.2">
      <c r="D251" s="46"/>
      <c r="E251" s="46"/>
      <c r="F251" s="153"/>
      <c r="G251" s="46"/>
      <c r="H251" s="46"/>
      <c r="I251" s="152"/>
      <c r="J251" s="154"/>
      <c r="K251" s="154"/>
      <c r="L251" s="46"/>
      <c r="M251" s="46"/>
      <c r="N251" s="46"/>
      <c r="O251" s="46"/>
      <c r="P251" s="46"/>
      <c r="Q251" s="46"/>
      <c r="R251" s="46"/>
      <c r="S251" s="46"/>
      <c r="T251" s="46"/>
      <c r="U251" s="46"/>
      <c r="V251" s="46"/>
      <c r="W251" s="46"/>
    </row>
    <row r="252" spans="4:23" ht="49.5" customHeight="1" x14ac:dyDescent="0.2">
      <c r="D252" s="46"/>
      <c r="E252" s="46"/>
      <c r="F252" s="153"/>
      <c r="G252" s="46"/>
      <c r="H252" s="46"/>
      <c r="I252" s="152"/>
      <c r="J252" s="154"/>
      <c r="K252" s="154"/>
      <c r="L252" s="46"/>
      <c r="M252" s="46"/>
      <c r="N252" s="46"/>
      <c r="O252" s="46"/>
      <c r="P252" s="46"/>
      <c r="Q252" s="46"/>
      <c r="R252" s="46"/>
      <c r="S252" s="46"/>
      <c r="T252" s="46"/>
      <c r="U252" s="46"/>
      <c r="V252" s="46"/>
      <c r="W252" s="46"/>
    </row>
    <row r="253" spans="4:23" ht="49.5" customHeight="1" x14ac:dyDescent="0.2">
      <c r="D253" s="46"/>
      <c r="E253" s="46"/>
      <c r="F253" s="153"/>
      <c r="G253" s="46"/>
      <c r="H253" s="46"/>
      <c r="I253" s="152"/>
      <c r="J253" s="154"/>
      <c r="K253" s="154"/>
      <c r="L253" s="46"/>
      <c r="M253" s="46"/>
      <c r="N253" s="46"/>
      <c r="O253" s="46"/>
      <c r="P253" s="46"/>
      <c r="Q253" s="46"/>
      <c r="R253" s="46"/>
      <c r="S253" s="46"/>
      <c r="T253" s="46"/>
      <c r="U253" s="46"/>
      <c r="V253" s="46"/>
      <c r="W253" s="46"/>
    </row>
    <row r="254" spans="4:23" ht="49.5" customHeight="1" x14ac:dyDescent="0.2">
      <c r="D254" s="46"/>
      <c r="E254" s="46"/>
      <c r="F254" s="153"/>
      <c r="G254" s="46"/>
      <c r="H254" s="46"/>
      <c r="I254" s="152"/>
      <c r="J254" s="154"/>
      <c r="K254" s="154"/>
      <c r="L254" s="46"/>
      <c r="M254" s="46"/>
      <c r="N254" s="46"/>
      <c r="O254" s="46"/>
      <c r="P254" s="46"/>
      <c r="Q254" s="46"/>
      <c r="R254" s="46"/>
      <c r="S254" s="46"/>
      <c r="T254" s="46"/>
      <c r="U254" s="46"/>
      <c r="V254" s="46"/>
      <c r="W254" s="46"/>
    </row>
    <row r="255" spans="4:23" ht="49.5" customHeight="1" x14ac:dyDescent="0.2">
      <c r="D255" s="46"/>
      <c r="E255" s="46"/>
      <c r="F255" s="153"/>
      <c r="G255" s="46"/>
      <c r="H255" s="46"/>
      <c r="I255" s="152"/>
      <c r="J255" s="154"/>
      <c r="K255" s="154"/>
      <c r="L255" s="46"/>
      <c r="M255" s="46"/>
      <c r="N255" s="46"/>
      <c r="O255" s="46"/>
      <c r="P255" s="46"/>
      <c r="Q255" s="46"/>
      <c r="R255" s="46"/>
      <c r="S255" s="46"/>
      <c r="T255" s="46"/>
      <c r="U255" s="46"/>
      <c r="V255" s="46"/>
      <c r="W255" s="46"/>
    </row>
    <row r="256" spans="4:23" ht="67.5" customHeight="1" x14ac:dyDescent="0.2">
      <c r="D256" s="46"/>
      <c r="E256" s="46"/>
      <c r="F256" s="153"/>
      <c r="G256" s="46"/>
      <c r="H256" s="46"/>
      <c r="I256" s="152"/>
      <c r="J256" s="154"/>
      <c r="K256" s="154"/>
      <c r="L256" s="46"/>
      <c r="M256" s="46"/>
      <c r="N256" s="46"/>
      <c r="O256" s="46"/>
      <c r="P256" s="46"/>
      <c r="Q256" s="46"/>
      <c r="R256" s="46"/>
      <c r="S256" s="46"/>
      <c r="T256" s="46"/>
      <c r="U256" s="46"/>
      <c r="V256" s="46"/>
      <c r="W256" s="46"/>
    </row>
    <row r="257" spans="4:23" ht="54" customHeight="1" x14ac:dyDescent="0.2">
      <c r="D257" s="46"/>
      <c r="E257" s="46"/>
      <c r="F257" s="153"/>
      <c r="G257" s="46"/>
      <c r="H257" s="46"/>
      <c r="I257" s="152"/>
      <c r="J257" s="154"/>
      <c r="K257" s="154"/>
      <c r="L257" s="46"/>
      <c r="M257" s="46"/>
      <c r="N257" s="46"/>
      <c r="O257" s="46"/>
      <c r="P257" s="46"/>
      <c r="Q257" s="46"/>
      <c r="R257" s="46"/>
      <c r="S257" s="46"/>
      <c r="T257" s="46"/>
      <c r="U257" s="46"/>
      <c r="V257" s="46"/>
      <c r="W257" s="46"/>
    </row>
    <row r="258" spans="4:23" x14ac:dyDescent="0.2">
      <c r="D258" s="46"/>
      <c r="E258" s="46"/>
      <c r="F258" s="46"/>
      <c r="G258" s="46"/>
      <c r="H258" s="46"/>
      <c r="I258" s="152"/>
      <c r="J258" s="154"/>
      <c r="K258" s="154"/>
      <c r="L258" s="46"/>
      <c r="M258" s="46"/>
      <c r="N258" s="46"/>
      <c r="O258" s="46"/>
      <c r="P258" s="46"/>
      <c r="Q258" s="46"/>
      <c r="R258" s="46"/>
      <c r="S258" s="46"/>
      <c r="T258" s="46"/>
      <c r="U258" s="46"/>
      <c r="V258" s="46"/>
      <c r="W258" s="46"/>
    </row>
    <row r="259" spans="4:23" x14ac:dyDescent="0.2">
      <c r="D259" s="46"/>
      <c r="E259" s="46"/>
      <c r="F259" s="46"/>
      <c r="G259" s="46"/>
      <c r="H259" s="46"/>
      <c r="I259" s="152"/>
      <c r="J259" s="154"/>
      <c r="K259" s="154"/>
      <c r="L259" s="46"/>
      <c r="M259" s="46"/>
      <c r="N259" s="46"/>
      <c r="O259" s="46"/>
      <c r="P259" s="46"/>
      <c r="Q259" s="46"/>
      <c r="R259" s="46"/>
      <c r="S259" s="46"/>
      <c r="T259" s="46"/>
      <c r="U259" s="46"/>
      <c r="V259" s="46"/>
      <c r="W259" s="46"/>
    </row>
    <row r="260" spans="4:23" x14ac:dyDescent="0.2">
      <c r="D260" s="46"/>
      <c r="E260" s="46"/>
      <c r="F260" s="46"/>
      <c r="G260" s="46"/>
      <c r="H260" s="46"/>
      <c r="I260" s="152"/>
      <c r="J260" s="154"/>
      <c r="K260" s="154"/>
      <c r="L260" s="46"/>
      <c r="M260" s="46"/>
      <c r="N260" s="46"/>
      <c r="O260" s="46"/>
      <c r="P260" s="46"/>
      <c r="Q260" s="46"/>
      <c r="R260" s="46"/>
      <c r="S260" s="46"/>
      <c r="T260" s="46"/>
      <c r="U260" s="46"/>
      <c r="V260" s="46"/>
      <c r="W260" s="46"/>
    </row>
    <row r="261" spans="4:23" x14ac:dyDescent="0.2">
      <c r="D261" s="46"/>
      <c r="E261" s="46"/>
      <c r="F261" s="46"/>
      <c r="G261" s="46"/>
      <c r="H261" s="46"/>
      <c r="I261" s="152"/>
      <c r="J261" s="154"/>
      <c r="K261" s="154"/>
      <c r="L261" s="46"/>
      <c r="M261" s="46"/>
      <c r="N261" s="46"/>
      <c r="O261" s="46"/>
      <c r="P261" s="46"/>
      <c r="Q261" s="46"/>
      <c r="R261" s="46"/>
      <c r="S261" s="46"/>
      <c r="T261" s="46"/>
      <c r="U261" s="46"/>
      <c r="V261" s="46"/>
      <c r="W261" s="46"/>
    </row>
    <row r="262" spans="4:23" x14ac:dyDescent="0.2">
      <c r="D262" s="46"/>
      <c r="E262" s="46"/>
      <c r="F262" s="46"/>
      <c r="G262" s="46"/>
      <c r="H262" s="46"/>
      <c r="I262" s="152"/>
      <c r="J262" s="154"/>
      <c r="K262" s="154"/>
      <c r="L262" s="46"/>
      <c r="M262" s="46"/>
      <c r="N262" s="46"/>
      <c r="O262" s="46"/>
      <c r="P262" s="46"/>
      <c r="Q262" s="46"/>
      <c r="R262" s="46"/>
      <c r="S262" s="46"/>
      <c r="T262" s="46"/>
      <c r="U262" s="46"/>
      <c r="V262" s="46"/>
      <c r="W262" s="46"/>
    </row>
    <row r="263" spans="4:23" x14ac:dyDescent="0.2">
      <c r="D263" s="46"/>
      <c r="E263" s="46"/>
      <c r="F263" s="46"/>
      <c r="G263" s="46"/>
      <c r="H263" s="46"/>
      <c r="I263" s="152"/>
      <c r="J263" s="154"/>
      <c r="K263" s="154"/>
      <c r="L263" s="46"/>
      <c r="M263" s="46"/>
      <c r="N263" s="46"/>
      <c r="O263" s="46"/>
      <c r="P263" s="46"/>
      <c r="Q263" s="46"/>
      <c r="R263" s="46"/>
      <c r="S263" s="46"/>
      <c r="T263" s="46"/>
      <c r="U263" s="46"/>
      <c r="V263" s="46"/>
      <c r="W263" s="46"/>
    </row>
    <row r="264" spans="4:23" x14ac:dyDescent="0.2">
      <c r="D264" s="46"/>
      <c r="E264" s="46"/>
      <c r="F264" s="46"/>
      <c r="G264" s="46"/>
      <c r="H264" s="46"/>
      <c r="I264" s="152"/>
      <c r="J264" s="154"/>
      <c r="K264" s="154"/>
      <c r="L264" s="46"/>
      <c r="M264" s="46"/>
      <c r="N264" s="46"/>
      <c r="O264" s="46"/>
      <c r="P264" s="46"/>
      <c r="Q264" s="46"/>
      <c r="R264" s="46"/>
      <c r="S264" s="46"/>
      <c r="T264" s="46"/>
      <c r="U264" s="46"/>
      <c r="V264" s="46"/>
      <c r="W264" s="46"/>
    </row>
    <row r="265" spans="4:23" x14ac:dyDescent="0.2">
      <c r="D265" s="46"/>
      <c r="E265" s="46"/>
      <c r="F265" s="46"/>
      <c r="G265" s="46"/>
      <c r="H265" s="46"/>
      <c r="I265" s="152"/>
      <c r="J265" s="154"/>
      <c r="K265" s="154"/>
      <c r="L265" s="46"/>
      <c r="M265" s="46"/>
      <c r="N265" s="46"/>
      <c r="O265" s="46"/>
      <c r="P265" s="46"/>
      <c r="Q265" s="46"/>
      <c r="R265" s="46"/>
      <c r="S265" s="46"/>
      <c r="T265" s="46"/>
      <c r="U265" s="46"/>
      <c r="V265" s="46"/>
      <c r="W265" s="46"/>
    </row>
    <row r="266" spans="4:23" x14ac:dyDescent="0.2">
      <c r="D266" s="46"/>
      <c r="E266" s="46"/>
      <c r="F266" s="46"/>
      <c r="G266" s="46"/>
      <c r="H266" s="46"/>
      <c r="I266" s="152"/>
      <c r="J266" s="154"/>
      <c r="K266" s="154"/>
      <c r="L266" s="46"/>
      <c r="M266" s="46"/>
      <c r="N266" s="46"/>
      <c r="O266" s="46"/>
      <c r="P266" s="46"/>
      <c r="Q266" s="46"/>
      <c r="R266" s="46"/>
      <c r="S266" s="46"/>
      <c r="T266" s="46"/>
      <c r="U266" s="46"/>
      <c r="V266" s="46"/>
      <c r="W266" s="46"/>
    </row>
    <row r="267" spans="4:23" x14ac:dyDescent="0.2">
      <c r="D267" s="46"/>
      <c r="E267" s="46"/>
      <c r="F267" s="46"/>
      <c r="G267" s="46"/>
      <c r="H267" s="46"/>
      <c r="I267" s="152"/>
      <c r="J267" s="154"/>
      <c r="K267" s="154"/>
      <c r="L267" s="46"/>
      <c r="M267" s="46"/>
      <c r="N267" s="46"/>
      <c r="O267" s="46"/>
      <c r="P267" s="46"/>
      <c r="Q267" s="46"/>
      <c r="R267" s="46"/>
      <c r="S267" s="46"/>
      <c r="T267" s="46"/>
      <c r="U267" s="46"/>
      <c r="V267" s="46"/>
      <c r="W267" s="46"/>
    </row>
    <row r="268" spans="4:23" x14ac:dyDescent="0.2">
      <c r="D268" s="46"/>
      <c r="E268" s="46"/>
      <c r="F268" s="46"/>
      <c r="G268" s="46"/>
      <c r="H268" s="46"/>
      <c r="I268" s="152"/>
      <c r="J268" s="154"/>
      <c r="K268" s="154"/>
      <c r="L268" s="46"/>
      <c r="M268" s="46"/>
      <c r="N268" s="46"/>
      <c r="O268" s="46"/>
      <c r="P268" s="46"/>
      <c r="Q268" s="46"/>
      <c r="R268" s="46"/>
      <c r="S268" s="46"/>
      <c r="T268" s="46"/>
      <c r="U268" s="46"/>
      <c r="V268" s="46"/>
      <c r="W268" s="46"/>
    </row>
    <row r="269" spans="4:23" x14ac:dyDescent="0.2">
      <c r="D269" s="46"/>
      <c r="E269" s="46"/>
      <c r="F269" s="46"/>
      <c r="G269" s="46"/>
      <c r="H269" s="46"/>
      <c r="I269" s="152"/>
      <c r="J269" s="154"/>
      <c r="K269" s="154"/>
      <c r="L269" s="46"/>
      <c r="M269" s="46"/>
      <c r="N269" s="46"/>
      <c r="O269" s="46"/>
      <c r="P269" s="46"/>
      <c r="Q269" s="46"/>
      <c r="R269" s="46"/>
      <c r="S269" s="46"/>
      <c r="T269" s="46"/>
      <c r="U269" s="46"/>
      <c r="V269" s="46"/>
      <c r="W269" s="46"/>
    </row>
    <row r="270" spans="4:23" x14ac:dyDescent="0.2">
      <c r="D270" s="46"/>
      <c r="E270" s="46"/>
      <c r="F270" s="46"/>
      <c r="G270" s="46"/>
      <c r="H270" s="46"/>
      <c r="I270" s="152"/>
      <c r="J270" s="154"/>
      <c r="K270" s="154"/>
      <c r="L270" s="46"/>
      <c r="M270" s="46"/>
      <c r="N270" s="46"/>
      <c r="O270" s="46"/>
      <c r="P270" s="46"/>
      <c r="Q270" s="46"/>
      <c r="R270" s="46"/>
      <c r="S270" s="46"/>
      <c r="T270" s="46"/>
      <c r="U270" s="46"/>
      <c r="V270" s="46"/>
      <c r="W270" s="46"/>
    </row>
    <row r="271" spans="4:23" x14ac:dyDescent="0.2">
      <c r="D271" s="46"/>
      <c r="E271" s="46"/>
      <c r="F271" s="46"/>
      <c r="G271" s="46"/>
      <c r="H271" s="46"/>
      <c r="I271" s="152"/>
      <c r="J271" s="154"/>
      <c r="K271" s="154"/>
      <c r="L271" s="46"/>
      <c r="M271" s="46"/>
      <c r="N271" s="46"/>
      <c r="O271" s="46"/>
      <c r="P271" s="46"/>
      <c r="Q271" s="46"/>
      <c r="R271" s="46"/>
      <c r="S271" s="46"/>
      <c r="T271" s="46"/>
      <c r="U271" s="46"/>
      <c r="V271" s="46"/>
      <c r="W271" s="46"/>
    </row>
    <row r="272" spans="4:23" x14ac:dyDescent="0.2">
      <c r="D272" s="46"/>
      <c r="E272" s="46"/>
      <c r="F272" s="46"/>
      <c r="G272" s="46"/>
      <c r="H272" s="46"/>
      <c r="I272" s="152"/>
      <c r="J272" s="154"/>
      <c r="K272" s="154"/>
      <c r="L272" s="46"/>
      <c r="M272" s="46"/>
      <c r="N272" s="46"/>
      <c r="O272" s="46"/>
      <c r="P272" s="46"/>
      <c r="Q272" s="46"/>
      <c r="R272" s="46"/>
      <c r="S272" s="46"/>
      <c r="T272" s="46"/>
      <c r="U272" s="46"/>
      <c r="V272" s="46"/>
      <c r="W272" s="46"/>
    </row>
    <row r="273" spans="4:23" x14ac:dyDescent="0.2">
      <c r="D273" s="46"/>
      <c r="E273" s="46"/>
      <c r="F273" s="46"/>
      <c r="G273" s="46"/>
      <c r="H273" s="46"/>
      <c r="I273" s="152"/>
      <c r="J273" s="154"/>
      <c r="K273" s="154"/>
      <c r="L273" s="46"/>
      <c r="M273" s="46"/>
      <c r="N273" s="46"/>
      <c r="O273" s="46"/>
      <c r="P273" s="46"/>
      <c r="Q273" s="46"/>
      <c r="R273" s="46"/>
      <c r="S273" s="46"/>
      <c r="T273" s="46"/>
      <c r="U273" s="46"/>
      <c r="V273" s="46"/>
      <c r="W273" s="46"/>
    </row>
    <row r="274" spans="4:23" x14ac:dyDescent="0.2">
      <c r="D274" s="46"/>
      <c r="E274" s="46"/>
      <c r="F274" s="46"/>
      <c r="G274" s="46"/>
      <c r="H274" s="46"/>
      <c r="I274" s="152"/>
      <c r="J274" s="154"/>
      <c r="K274" s="154"/>
      <c r="L274" s="46"/>
      <c r="M274" s="46"/>
      <c r="N274" s="46"/>
      <c r="O274" s="46"/>
      <c r="P274" s="46"/>
      <c r="Q274" s="46"/>
      <c r="R274" s="46"/>
      <c r="S274" s="46"/>
      <c r="T274" s="46"/>
      <c r="U274" s="46"/>
      <c r="V274" s="46"/>
      <c r="W274" s="46"/>
    </row>
    <row r="275" spans="4:23" x14ac:dyDescent="0.2">
      <c r="D275" s="46"/>
      <c r="E275" s="46"/>
      <c r="F275" s="46"/>
      <c r="G275" s="46"/>
      <c r="H275" s="46"/>
      <c r="I275" s="152"/>
      <c r="J275" s="154"/>
      <c r="K275" s="154"/>
      <c r="L275" s="46"/>
      <c r="M275" s="46"/>
      <c r="N275" s="46"/>
      <c r="O275" s="46"/>
      <c r="P275" s="46"/>
      <c r="Q275" s="46"/>
      <c r="R275" s="46"/>
      <c r="S275" s="46"/>
      <c r="T275" s="46"/>
      <c r="U275" s="46"/>
      <c r="V275" s="46"/>
      <c r="W275" s="46"/>
    </row>
    <row r="276" spans="4:23" x14ac:dyDescent="0.2">
      <c r="D276" s="46"/>
      <c r="E276" s="46"/>
      <c r="F276" s="46"/>
      <c r="G276" s="46"/>
      <c r="H276" s="46"/>
      <c r="I276" s="152"/>
      <c r="J276" s="154"/>
      <c r="K276" s="154"/>
      <c r="L276" s="46"/>
      <c r="M276" s="46"/>
      <c r="N276" s="46"/>
      <c r="O276" s="46"/>
      <c r="P276" s="46"/>
      <c r="Q276" s="46"/>
      <c r="R276" s="46"/>
      <c r="S276" s="46"/>
      <c r="T276" s="46"/>
      <c r="U276" s="46"/>
      <c r="V276" s="46"/>
      <c r="W276" s="46"/>
    </row>
    <row r="277" spans="4:23" x14ac:dyDescent="0.2">
      <c r="D277" s="46"/>
      <c r="E277" s="46"/>
      <c r="F277" s="46"/>
      <c r="G277" s="46"/>
      <c r="H277" s="46"/>
      <c r="I277" s="152"/>
      <c r="J277" s="154"/>
      <c r="K277" s="154"/>
      <c r="L277" s="46"/>
      <c r="M277" s="46"/>
      <c r="N277" s="46"/>
      <c r="O277" s="46"/>
      <c r="P277" s="46"/>
      <c r="Q277" s="46"/>
      <c r="R277" s="46"/>
      <c r="S277" s="46"/>
      <c r="T277" s="46"/>
      <c r="U277" s="46"/>
      <c r="V277" s="46"/>
      <c r="W277" s="46"/>
    </row>
  </sheetData>
  <autoFilter ref="A5:O5" xr:uid="{00000000-0001-0000-0000-000000000000}"/>
  <pageMargins left="0.70866141732283472" right="0.70866141732283472" top="0.74803149606299213" bottom="0.74803149606299213" header="0.51181102362204722" footer="0.51181102362204722"/>
  <pageSetup paperSize="9" orientation="landscape" horizontalDpi="300" verticalDpi="300" r:id="rId1"/>
  <colBreaks count="2" manualBreakCount="2">
    <brk id="6" max="145" man="1"/>
    <brk id="15" max="145" man="1"/>
  </colBreak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2024</vt:lpstr>
      <vt:lpstr>'2024'!Print_Area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NVSTC NVSTC90</dc:creator>
  <dc:description/>
  <cp:lastModifiedBy>NVSPL58</cp:lastModifiedBy>
  <cp:revision>45</cp:revision>
  <cp:lastPrinted>2024-11-20T17:54:14Z</cp:lastPrinted>
  <dcterms:created xsi:type="dcterms:W3CDTF">2015-02-03T12:11:00Z</dcterms:created>
  <dcterms:modified xsi:type="dcterms:W3CDTF">2025-03-31T05:08:28Z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D97F289DD1D94E9690F030D5B54218A5</vt:lpwstr>
  </property>
  <property fmtid="{D5CDD505-2E9C-101B-9397-08002B2CF9AE}" pid="3" name="KSOProductBuildVer">
    <vt:lpwstr>1033-12.2.0.17545</vt:lpwstr>
  </property>
</Properties>
</file>