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Medicininės priemonės 2562\Pasiūlymai\"/>
    </mc:Choice>
  </mc:AlternateContent>
  <xr:revisionPtr revIDLastSave="0" documentId="8_{92540A47-61B7-4385-9FF6-2C3E7D1AE84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F75" i="1"/>
  <c r="G87" i="1" s="1"/>
  <c r="G65" i="1"/>
  <c r="F64" i="1"/>
  <c r="F65" i="1" s="1"/>
  <c r="F66" i="1" s="1"/>
  <c r="F60" i="1"/>
  <c r="G64" i="1" s="1"/>
  <c r="G50" i="1"/>
  <c r="F43" i="1"/>
  <c r="F37" i="1"/>
  <c r="G49" i="1" s="1"/>
  <c r="G21" i="1"/>
  <c r="F87" i="1" l="1"/>
  <c r="F88" i="1" s="1"/>
  <c r="F89" i="1" s="1"/>
  <c r="F49" i="1"/>
  <c r="F50" i="1" s="1"/>
  <c r="F51" i="1" s="1"/>
</calcChain>
</file>

<file path=xl/sharedStrings.xml><?xml version="1.0" encoding="utf-8"?>
<sst xmlns="http://schemas.openxmlformats.org/spreadsheetml/2006/main" count="191" uniqueCount="149">
  <si>
    <t>PIRKIMO SĄLYGŲ PRIEDAS "PASIŪLYMO FORMA"</t>
  </si>
  <si>
    <t>MEDICININĖS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</si>
  <si>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</si>
  <si>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</si>
  <si>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</si>
  <si>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</si>
  <si>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</si>
  <si>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</si>
  <si>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</si>
  <si>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</si>
  <si>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</si>
  <si>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</si>
  <si>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</si>
  <si>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</si>
  <si>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</si>
  <si>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</si>
  <si>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</si>
  <si>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</si>
  <si>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</si>
  <si>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</si>
  <si>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</si>
  <si>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</si>
  <si>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</si>
  <si>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</si>
  <si>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</si>
  <si>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</si>
  <si>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</si>
  <si>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VIENKARTINĖ MONOPOLINĖ RANKENĖLĖ</t>
  </si>
  <si>
    <t>Tiekėjo pasiūlymas:</t>
  </si>
  <si>
    <t>Nr.</t>
  </si>
  <si>
    <t>Pavadinimas</t>
  </si>
  <si>
    <t>Kiekis</t>
  </si>
  <si>
    <t>Mato vienetas</t>
  </si>
  <si>
    <t>Kaina be PVM, Eur</t>
  </si>
  <si>
    <t>Suma be PVM, Eur</t>
  </si>
  <si>
    <t>Prekės pavadinimas, Gamintojas, Prekės kodas</t>
  </si>
  <si>
    <t>Siūlomo parametro atitikimas, konkreti parametro reikšmė ir atitikimo patvirtinimas (psl. pasiūlyme, puslapyje pabraukiant kiekvienos pozicijos kiekvieną atitikimą, nurodant pozicijos numerį pagal prašomas specifikacijas)Nurodyti katalogo Nr. ir psl.</t>
  </si>
  <si>
    <t>1.</t>
  </si>
  <si>
    <t>Vienkartinė monopolinė rankenėlė</t>
  </si>
  <si>
    <t>1.1.</t>
  </si>
  <si>
    <t>vnt</t>
  </si>
  <si>
    <t>1.1.1.</t>
  </si>
  <si>
    <t>Laido ilgis ne trumpesniu nei 320 cm ilgio</t>
  </si>
  <si>
    <t>1.1.2.</t>
  </si>
  <si>
    <t>Tinkama darbui su 2,38mm diametro monopoliniais elekrodais</t>
  </si>
  <si>
    <t>1.1.3.</t>
  </si>
  <si>
    <t>Rankenėlės ilgis 160mm +/- 3mm</t>
  </si>
  <si>
    <t>1.1.4.</t>
  </si>
  <si>
    <t>Rankenėlė komplektuojama su vienkartiniu monopoliniu peiliuku</t>
  </si>
  <si>
    <t>1.1.5.</t>
  </si>
  <si>
    <t>Jungtis į generatorių 3pinų arba arba Erbe (nurodoma užsakymo metu)</t>
  </si>
  <si>
    <t>1.2.</t>
  </si>
  <si>
    <t>Vnt</t>
  </si>
  <si>
    <t>1.2.1.</t>
  </si>
  <si>
    <t>1.2.2.</t>
  </si>
  <si>
    <t>1.2.3.</t>
  </si>
  <si>
    <t>Rankenėlės ilgis 145mm +/- 3mm</t>
  </si>
  <si>
    <t>1.2.4.</t>
  </si>
  <si>
    <t>Rankenėlė komplektuojama su vienkartiniu ilgu monopoliniu peiliuku.</t>
  </si>
  <si>
    <t>1.2.5.</t>
  </si>
  <si>
    <t>Suma be PVM</t>
  </si>
  <si>
    <t>Taikomas PVM dydis (%)</t>
  </si>
  <si>
    <t>PVM suma</t>
  </si>
  <si>
    <t>Suma su PVM</t>
  </si>
  <si>
    <t>2. DALIS</t>
  </si>
  <si>
    <t>PERIKARDO PUNKCIJOS RINKINYS</t>
  </si>
  <si>
    <t>2.</t>
  </si>
  <si>
    <t>Perikardo punkcijos rinkinys</t>
  </si>
  <si>
    <t>2.1.</t>
  </si>
  <si>
    <t>2.1.1.</t>
  </si>
  <si>
    <t>rinkinys skirtas perikardo punkcijai ir drenažui</t>
  </si>
  <si>
    <t>2.1.2.</t>
  </si>
  <si>
    <t>visi rinkinio komponentai supakuoti viename steriliame gamykliniame įpakavime</t>
  </si>
  <si>
    <t>2.1.3.</t>
  </si>
  <si>
    <t>Rinkinį sudaro:- perikardo drenavimo kateteris su šoninėmis angomis 8,3F ir 40 cm ilgio;- dilatatorius 8,5F , 22 cm ilgio “pigtail” tipo arba tiesus (nurodoma užsakymo metu);- viela-pravediklis abiem minkštais galais 0.035”, 80 cm;- dvi 18 G punkcinės adatos (9 ir 15 cm ilgio);- vienkartinis skalpelis Nr. 11;- švirkštai: 10 ml, 20 ml, 60 ml;- 1000 ml talpos drenavimo maišelis su išleidimo galimybe;- didelio diametro trišakis kraniukas surinkimo maišeliui prijungti prie dreno;- siūlas dreno fiksavimui (netirpstantis siūlas su lenkta pjaunančia adata).</t>
  </si>
  <si>
    <t>3. DALIS</t>
  </si>
  <si>
    <t xml:space="preserve">NESIREZORBUONTYS SINTETINIAI MONOFILAMENTINIAI POLIPROPILENO ARBA LYGIAVERTĖS MEDŽIAGOS SIŪLAI </t>
  </si>
  <si>
    <t>3.</t>
  </si>
  <si>
    <t xml:space="preserve">Nesirezorbuontys sintetiniai monofilamentiniai polipropileno arba lygiavertės medžiagos siūlai </t>
  </si>
  <si>
    <t>3.1.</t>
  </si>
  <si>
    <t>3.1.1.</t>
  </si>
  <si>
    <t>Siūlas pagamintas iš sintetinio monofilamentinio polipropileno arba lygiavertės medžiagos</t>
  </si>
  <si>
    <t>3.1.2.</t>
  </si>
  <si>
    <t>Siūlo storis 7-0</t>
  </si>
  <si>
    <t>3.1.3.</t>
  </si>
  <si>
    <t>Adatos ilgis 9,3± 0.1 mm</t>
  </si>
  <si>
    <t>3.1.4.</t>
  </si>
  <si>
    <t>Adatų skaičius- 2</t>
  </si>
  <si>
    <t>3.1.5.</t>
  </si>
  <si>
    <t>Adatos lengtumas 3/8</t>
  </si>
  <si>
    <t>3.1.6.</t>
  </si>
  <si>
    <t>Adatos tipas: apvali, galiuko laipsniškas siaurėjimas</t>
  </si>
  <si>
    <t>3.1.7.</t>
  </si>
  <si>
    <t>Adata pagaminta iš volframo-renio lydinio arba lygiavertė</t>
  </si>
  <si>
    <t>3.1.8.</t>
  </si>
  <si>
    <t>Siūlo ilgis 75±3 cm</t>
  </si>
  <si>
    <t>3.1.9.</t>
  </si>
  <si>
    <t>Cheminė medžiaga - polipropilenas</t>
  </si>
  <si>
    <t>3.1.10.</t>
  </si>
  <si>
    <t>Siūlo spalva mėlyna arba bespalvė</t>
  </si>
  <si>
    <t>3.1.11.</t>
  </si>
  <si>
    <t>Visa informacija apie siūlo charakteristikas turi būti nurodyta ir ant sterilios pakuotės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</si>
  <si>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</si>
  <si>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</si>
  <si>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</si>
  <si>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</si>
  <si>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</si>
  <si>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</si>
  <si>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</si>
  <si>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</si>
  <si>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</si>
  <si>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</si>
  <si>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</si>
  <si>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</si>
  <si>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</si>
  <si>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</si>
  <si>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</si>
  <si>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</si>
  <si>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</si>
  <si>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</si>
  <si>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</si>
  <si>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</si>
  <si>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2562 2025-02-12 18:45:15</t>
  </si>
  <si>
    <t>Prolene,
Johnson&amp;Johnson,
EP8755H</t>
  </si>
  <si>
    <t>Siūlas pagamintas iš sintetinio monofilamentinio polipropileno. 
Siūlai.pdf, psl.3</t>
  </si>
  <si>
    <t>Siūlo storis 7-0, Siūlai.pdf, psl.4</t>
  </si>
  <si>
    <t>Adatos ilgis 9,3mm. Brošiūra Siūlai.pdf, psl. 4</t>
  </si>
  <si>
    <t>Adatų skaičius- 2. Siūlai.pdf, psl. 4</t>
  </si>
  <si>
    <t>Adatos lengtumas 3/8. Siūlai.pdf, psl. 4</t>
  </si>
  <si>
    <t>Adatos tipas: apvali, galiuko laipsniškas siaurėjimas. Siūlai.pdf, psl. 4</t>
  </si>
  <si>
    <t>Siūlo ilgis 75 cm. Siūlai.pdf, psl. 4</t>
  </si>
  <si>
    <t>Cheminė medžiaga - polipropilenas. Siūlai.pdf, psl. 4</t>
  </si>
  <si>
    <t>Siūlo spalva mėlyna. Siūlai.pdf, psl. 4</t>
  </si>
  <si>
    <t>Visa informacija apie siūlo charakteristikas turi būti nurodyta ir ant sterilios pakuotės. Siūlai.pdf, psl. 4</t>
  </si>
  <si>
    <t>Adata pagaminta iš volframo-renio lydinio. Siūlai.pdf, psl. 3</t>
  </si>
  <si>
    <t>Vilnius</t>
  </si>
  <si>
    <t>UAB "Johnson &amp; Johnson"</t>
  </si>
  <si>
    <t>LT117784515</t>
  </si>
  <si>
    <t>Konstitucijos pr. 21C, LT-08130 Vilnius</t>
  </si>
  <si>
    <t>A.s. LT09 2140 0300 0398 3081
AB Luminor bankas, b. k. 21400</t>
  </si>
  <si>
    <t>Sandra Čaikė</t>
  </si>
  <si>
    <t>scaike@its.jnj.com, +37066594243</t>
  </si>
  <si>
    <t>Viešųjų pirkimų specialistė Sandra Čaikė</t>
  </si>
  <si>
    <t>Arnas Leimonas, 
aleimona@its.jnj.com
Mobile: +370 654 18 812</t>
  </si>
  <si>
    <t>Valdybos nariai: Kairit Sildre, Kestutis Česevičius, Laura Saar</t>
  </si>
  <si>
    <t>POA Sandrai</t>
  </si>
  <si>
    <t>Ne</t>
  </si>
  <si>
    <t>Taip</t>
  </si>
  <si>
    <t>Viešųju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</si>
</sst>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3" fillId="4" borderId="23" xfId="0" applyFont="1" applyFill="1" applyBorder="1" applyAlignment="1">
      <alignment vertical="top"/>
    </xf>
    <xf numFmtId="0" fontId="3" fillId="4" borderId="23" xfId="0" applyFont="1" applyFill="1" applyBorder="1" applyAlignment="1">
      <alignment vertical="top" wrapText="1"/>
    </xf>
    <xf numFmtId="0" fontId="2" fillId="4" borderId="23" xfId="0" applyFont="1" applyFill="1" applyBorder="1" applyAlignment="1">
      <alignment wrapText="1"/>
    </xf>
    <xf numFmtId="0" fontId="2"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5" borderId="23" xfId="0" applyFont="1" applyFill="1" applyBorder="1" applyProtection="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7"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1" fillId="3" borderId="0" xfId="0" applyFont="1" applyFill="1" applyProtection="1">
      <protection locked="0"/>
    </xf>
    <xf numFmtId="0" fontId="3" fillId="2" borderId="0" xfId="0" applyFont="1" applyFill="1" applyAlignment="1">
      <alignment horizontal="left"/>
    </xf>
    <xf numFmtId="0" fontId="3"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9"/>
  <sheetViews>
    <sheetView tabSelected="1" topLeftCell="A4" zoomScale="70" zoomScaleNormal="70" workbookViewId="0">
      <selection activeCell="C21" sqref="C21:F21"/>
    </sheetView>
  </sheetViews>
  <sheetFormatPr defaultColWidth="10.875" defaultRowHeight="15" x14ac:dyDescent="0.25"/>
  <cols>
    <col min="1" max="1" width="9.125" style="1" customWidth="1"/>
    <col min="2" max="2" width="57.625" style="1" customWidth="1"/>
    <col min="3" max="3" width="20.5" style="1" customWidth="1"/>
    <col min="4" max="4" width="13.875" style="1" customWidth="1"/>
    <col min="5" max="5" width="18.75" style="1" customWidth="1"/>
    <col min="6" max="6" width="17.25" style="1" customWidth="1"/>
    <col min="7" max="7" width="24.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2">
        <v>45720</v>
      </c>
    </row>
    <row r="9" spans="1:6" x14ac:dyDescent="0.25">
      <c r="A9" s="4" t="s">
        <v>5</v>
      </c>
      <c r="B9" s="13">
        <v>1</v>
      </c>
    </row>
    <row r="10" spans="1:6" x14ac:dyDescent="0.25">
      <c r="A10" s="4" t="s">
        <v>6</v>
      </c>
      <c r="B10" s="33" t="s">
        <v>135</v>
      </c>
    </row>
    <row r="12" spans="1:6" ht="15.75" x14ac:dyDescent="0.25">
      <c r="A12" s="38" t="s">
        <v>7</v>
      </c>
      <c r="B12" s="39"/>
      <c r="C12" s="35" t="s">
        <v>136</v>
      </c>
      <c r="D12" s="36"/>
      <c r="E12" s="36"/>
      <c r="F12" s="37"/>
    </row>
    <row r="13" spans="1:6" ht="15.95" customHeight="1" x14ac:dyDescent="0.25">
      <c r="A13" s="43" t="s">
        <v>8</v>
      </c>
      <c r="B13" s="44"/>
      <c r="C13" s="47">
        <v>111778459</v>
      </c>
      <c r="D13" s="36"/>
      <c r="E13" s="36"/>
      <c r="F13" s="37"/>
    </row>
    <row r="14" spans="1:6" ht="15.95" customHeight="1" x14ac:dyDescent="0.25">
      <c r="A14" s="43" t="s">
        <v>9</v>
      </c>
      <c r="B14" s="44"/>
      <c r="C14" s="35" t="s">
        <v>138</v>
      </c>
      <c r="D14" s="36"/>
      <c r="E14" s="36"/>
      <c r="F14" s="37"/>
    </row>
    <row r="15" spans="1:6" ht="15.95" customHeight="1" x14ac:dyDescent="0.25">
      <c r="A15" s="38" t="s">
        <v>10</v>
      </c>
      <c r="B15" s="39"/>
      <c r="C15" s="35" t="s">
        <v>137</v>
      </c>
      <c r="D15" s="36"/>
      <c r="E15" s="36"/>
      <c r="F15" s="37"/>
    </row>
    <row r="16" spans="1:6" ht="63" customHeight="1" x14ac:dyDescent="0.25">
      <c r="A16" s="48" t="s">
        <v>11</v>
      </c>
      <c r="B16" s="44"/>
      <c r="C16" s="35" t="s">
        <v>139</v>
      </c>
      <c r="D16" s="36"/>
      <c r="E16" s="36"/>
      <c r="F16" s="37"/>
    </row>
    <row r="17" spans="1:7" ht="15.95" customHeight="1" x14ac:dyDescent="0.25">
      <c r="A17" s="38" t="s">
        <v>12</v>
      </c>
      <c r="B17" s="39"/>
      <c r="C17" s="35" t="s">
        <v>140</v>
      </c>
      <c r="D17" s="36"/>
      <c r="E17" s="36"/>
      <c r="F17" s="37"/>
    </row>
    <row r="18" spans="1:7" ht="15.95" customHeight="1" x14ac:dyDescent="0.25">
      <c r="A18" s="38" t="s">
        <v>13</v>
      </c>
      <c r="B18" s="39"/>
      <c r="C18" s="35" t="s">
        <v>141</v>
      </c>
      <c r="D18" s="36"/>
      <c r="E18" s="36"/>
      <c r="F18" s="37"/>
    </row>
    <row r="19" spans="1:7" ht="48" customHeight="1" x14ac:dyDescent="0.25">
      <c r="A19" s="38" t="s">
        <v>14</v>
      </c>
      <c r="B19" s="39"/>
      <c r="C19" s="35" t="s">
        <v>142</v>
      </c>
      <c r="D19" s="36"/>
      <c r="E19" s="36"/>
      <c r="F19" s="37"/>
    </row>
    <row r="20" spans="1:7" ht="54.95" customHeight="1" x14ac:dyDescent="0.25">
      <c r="A20" s="38" t="s">
        <v>15</v>
      </c>
      <c r="B20" s="39"/>
      <c r="C20" s="35" t="s">
        <v>143</v>
      </c>
      <c r="D20" s="36"/>
      <c r="E20" s="36"/>
      <c r="F20" s="37"/>
    </row>
    <row r="21" spans="1:7" ht="71.099999999999994" customHeight="1" x14ac:dyDescent="0.25">
      <c r="A21" s="40" t="s">
        <v>16</v>
      </c>
      <c r="B21" s="41"/>
      <c r="C21" s="45" t="s">
        <v>144</v>
      </c>
      <c r="D21" s="46"/>
      <c r="E21" s="46"/>
      <c r="F21" s="46"/>
      <c r="G21" s="14" t="str">
        <f>IF((SUMPRODUCT(--(C21=""))&gt;0), "Privaloma užpildyti, kai taikomi pašalinimo pagrindai", "")</f>
        <v/>
      </c>
    </row>
    <row r="22" spans="1:7" ht="18" customHeight="1" x14ac:dyDescent="0.25">
      <c r="A22" s="5"/>
      <c r="B22" s="5"/>
      <c r="C22" s="6"/>
      <c r="D22" s="6"/>
      <c r="E22" s="6"/>
      <c r="F22" s="6"/>
    </row>
    <row r="23" spans="1:7" x14ac:dyDescent="0.25">
      <c r="A23" s="49"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ht="150" x14ac:dyDescent="0.25">
      <c r="A35" s="26" t="s">
        <v>29</v>
      </c>
      <c r="B35" s="26" t="s">
        <v>30</v>
      </c>
      <c r="C35" s="26" t="s">
        <v>31</v>
      </c>
      <c r="D35" s="26" t="s">
        <v>32</v>
      </c>
      <c r="E35" s="26" t="s">
        <v>33</v>
      </c>
      <c r="F35" s="26" t="s">
        <v>34</v>
      </c>
      <c r="G35" s="27" t="s">
        <v>35</v>
      </c>
      <c r="H35" s="27" t="s">
        <v>36</v>
      </c>
    </row>
    <row r="36" spans="1:8" x14ac:dyDescent="0.25">
      <c r="A36" s="16" t="s">
        <v>37</v>
      </c>
      <c r="B36" s="25" t="s">
        <v>38</v>
      </c>
      <c r="C36" s="17"/>
      <c r="D36" s="17"/>
      <c r="E36" s="17"/>
      <c r="F36" s="17"/>
      <c r="G36" s="17"/>
      <c r="H36" s="17"/>
    </row>
    <row r="37" spans="1:8" x14ac:dyDescent="0.25">
      <c r="A37" s="17" t="s">
        <v>39</v>
      </c>
      <c r="B37" s="28" t="s">
        <v>38</v>
      </c>
      <c r="C37" s="29">
        <v>2600</v>
      </c>
      <c r="D37" s="29" t="s">
        <v>40</v>
      </c>
      <c r="E37" s="18"/>
      <c r="F37" s="17" t="str">
        <f>IF(ISBLANK(E37),"", PRODUCT(C37,E37))</f>
        <v/>
      </c>
      <c r="G37" s="19"/>
      <c r="H37" s="17"/>
    </row>
    <row r="38" spans="1:8" x14ac:dyDescent="0.25">
      <c r="A38" s="17" t="s">
        <v>41</v>
      </c>
      <c r="B38" s="28" t="s">
        <v>42</v>
      </c>
      <c r="C38" s="29"/>
      <c r="D38" s="29"/>
      <c r="E38" s="17"/>
      <c r="F38" s="17"/>
      <c r="G38" s="17"/>
      <c r="H38" s="19"/>
    </row>
    <row r="39" spans="1:8" x14ac:dyDescent="0.25">
      <c r="A39" s="17" t="s">
        <v>43</v>
      </c>
      <c r="B39" s="28" t="s">
        <v>44</v>
      </c>
      <c r="C39" s="29"/>
      <c r="D39" s="29"/>
      <c r="E39" s="17"/>
      <c r="F39" s="17"/>
      <c r="G39" s="17"/>
      <c r="H39" s="19"/>
    </row>
    <row r="40" spans="1:8" x14ac:dyDescent="0.25">
      <c r="A40" s="17" t="s">
        <v>45</v>
      </c>
      <c r="B40" s="28" t="s">
        <v>46</v>
      </c>
      <c r="C40" s="29"/>
      <c r="D40" s="29"/>
      <c r="E40" s="17"/>
      <c r="F40" s="17"/>
      <c r="G40" s="17"/>
      <c r="H40" s="19"/>
    </row>
    <row r="41" spans="1:8" x14ac:dyDescent="0.25">
      <c r="A41" s="17" t="s">
        <v>47</v>
      </c>
      <c r="B41" s="28" t="s">
        <v>48</v>
      </c>
      <c r="C41" s="29"/>
      <c r="D41" s="29"/>
      <c r="E41" s="17"/>
      <c r="F41" s="17"/>
      <c r="G41" s="17"/>
      <c r="H41" s="19"/>
    </row>
    <row r="42" spans="1:8" x14ac:dyDescent="0.25">
      <c r="A42" s="17" t="s">
        <v>49</v>
      </c>
      <c r="B42" s="28" t="s">
        <v>50</v>
      </c>
      <c r="C42" s="29"/>
      <c r="D42" s="29"/>
      <c r="E42" s="17"/>
      <c r="F42" s="17"/>
      <c r="G42" s="17"/>
      <c r="H42" s="19"/>
    </row>
    <row r="43" spans="1:8" x14ac:dyDescent="0.25">
      <c r="A43" s="17" t="s">
        <v>51</v>
      </c>
      <c r="B43" s="28" t="s">
        <v>38</v>
      </c>
      <c r="C43" s="29">
        <v>200</v>
      </c>
      <c r="D43" s="29" t="s">
        <v>52</v>
      </c>
      <c r="E43" s="18"/>
      <c r="F43" s="17" t="str">
        <f>IF(ISBLANK(E43),"", PRODUCT(C43,E43))</f>
        <v/>
      </c>
      <c r="G43" s="19"/>
      <c r="H43" s="17"/>
    </row>
    <row r="44" spans="1:8" x14ac:dyDescent="0.25">
      <c r="A44" s="17" t="s">
        <v>53</v>
      </c>
      <c r="B44" s="28" t="s">
        <v>42</v>
      </c>
      <c r="C44" s="17"/>
      <c r="D44" s="17"/>
      <c r="E44" s="17"/>
      <c r="F44" s="17"/>
      <c r="G44" s="17"/>
      <c r="H44" s="19"/>
    </row>
    <row r="45" spans="1:8" x14ac:dyDescent="0.25">
      <c r="A45" s="17" t="s">
        <v>54</v>
      </c>
      <c r="B45" s="28" t="s">
        <v>44</v>
      </c>
      <c r="C45" s="17"/>
      <c r="D45" s="17"/>
      <c r="E45" s="17"/>
      <c r="F45" s="17"/>
      <c r="G45" s="17"/>
      <c r="H45" s="19"/>
    </row>
    <row r="46" spans="1:8" x14ac:dyDescent="0.25">
      <c r="A46" s="17" t="s">
        <v>55</v>
      </c>
      <c r="B46" s="28" t="s">
        <v>56</v>
      </c>
      <c r="C46" s="17"/>
      <c r="D46" s="17"/>
      <c r="E46" s="17"/>
      <c r="F46" s="17"/>
      <c r="G46" s="17"/>
      <c r="H46" s="19"/>
    </row>
    <row r="47" spans="1:8" x14ac:dyDescent="0.25">
      <c r="A47" s="17" t="s">
        <v>57</v>
      </c>
      <c r="B47" s="28" t="s">
        <v>58</v>
      </c>
      <c r="C47" s="17"/>
      <c r="D47" s="17"/>
      <c r="E47" s="17"/>
      <c r="F47" s="17"/>
      <c r="G47" s="17"/>
      <c r="H47" s="19"/>
    </row>
    <row r="48" spans="1:8" x14ac:dyDescent="0.25">
      <c r="A48" s="17" t="s">
        <v>59</v>
      </c>
      <c r="B48" s="28" t="s">
        <v>50</v>
      </c>
      <c r="C48" s="17"/>
      <c r="D48" s="17"/>
      <c r="E48" s="17"/>
      <c r="F48" s="17"/>
      <c r="G48" s="17"/>
      <c r="H48" s="19"/>
    </row>
    <row r="49" spans="1:8" x14ac:dyDescent="0.25">
      <c r="E49" s="16" t="s">
        <v>60</v>
      </c>
      <c r="F49" s="16" t="str">
        <f>IF((COUNT(C37:C48)&lt;&gt;COUNT(F37:F48)),"", ROUND(SUM(F37:F48),2))</f>
        <v/>
      </c>
      <c r="G49" s="14" t="str">
        <f>IF((COUNT(C37:C48)&lt;&gt;COUNT(F37:F48)),"Neužpildytos visų objektų kainos", "")</f>
        <v>Neužpildytos visų objektų kainos</v>
      </c>
    </row>
    <row r="50" spans="1:8" x14ac:dyDescent="0.25">
      <c r="C50" s="16" t="s">
        <v>61</v>
      </c>
      <c r="D50" s="19"/>
      <c r="E50" s="16" t="s">
        <v>62</v>
      </c>
      <c r="F50" s="16" t="str">
        <f>IF(OR(F49="",D50=""),"", ROUND(PRODUCT(D50,F49)/100,2))</f>
        <v/>
      </c>
      <c r="G50" s="14" t="str">
        <f>IF(D50="", "Nurodykite taikomą PVM dydį", "")</f>
        <v>Nurodykite taikomą PVM dydį</v>
      </c>
    </row>
    <row r="51" spans="1:8" x14ac:dyDescent="0.25">
      <c r="E51" s="16" t="s">
        <v>63</v>
      </c>
      <c r="F51" s="16">
        <f>IF(ISBLANK(F50), "", ROUND(SUM(F49:F50),2))</f>
        <v>0</v>
      </c>
    </row>
    <row r="55" spans="1:8" x14ac:dyDescent="0.25">
      <c r="A55" s="12" t="s">
        <v>64</v>
      </c>
      <c r="B55" s="12" t="s">
        <v>65</v>
      </c>
    </row>
    <row r="57" spans="1:8" x14ac:dyDescent="0.25">
      <c r="A57" s="12" t="s">
        <v>28</v>
      </c>
    </row>
    <row r="58" spans="1:8" ht="150" x14ac:dyDescent="0.25">
      <c r="A58" s="16" t="s">
        <v>29</v>
      </c>
      <c r="B58" s="16" t="s">
        <v>30</v>
      </c>
      <c r="C58" s="16" t="s">
        <v>31</v>
      </c>
      <c r="D58" s="16" t="s">
        <v>32</v>
      </c>
      <c r="E58" s="16" t="s">
        <v>33</v>
      </c>
      <c r="F58" s="16" t="s">
        <v>34</v>
      </c>
      <c r="G58" s="25" t="s">
        <v>35</v>
      </c>
      <c r="H58" s="25" t="s">
        <v>36</v>
      </c>
    </row>
    <row r="59" spans="1:8" x14ac:dyDescent="0.25">
      <c r="A59" s="16" t="s">
        <v>66</v>
      </c>
      <c r="B59" s="25" t="s">
        <v>67</v>
      </c>
      <c r="C59" s="17"/>
      <c r="D59" s="17"/>
      <c r="E59" s="17"/>
      <c r="F59" s="17"/>
      <c r="G59" s="17"/>
      <c r="H59" s="17"/>
    </row>
    <row r="60" spans="1:8" x14ac:dyDescent="0.25">
      <c r="A60" s="17" t="s">
        <v>68</v>
      </c>
      <c r="B60" s="28" t="s">
        <v>67</v>
      </c>
      <c r="C60" s="29">
        <v>35</v>
      </c>
      <c r="D60" s="29" t="s">
        <v>40</v>
      </c>
      <c r="E60" s="18"/>
      <c r="F60" s="17" t="str">
        <f>IF(ISBLANK(E60),"", PRODUCT(C60,E60))</f>
        <v/>
      </c>
      <c r="G60" s="19"/>
      <c r="H60" s="17"/>
    </row>
    <row r="61" spans="1:8" x14ac:dyDescent="0.25">
      <c r="A61" s="17" t="s">
        <v>69</v>
      </c>
      <c r="B61" s="28" t="s">
        <v>70</v>
      </c>
      <c r="C61" s="17"/>
      <c r="D61" s="17"/>
      <c r="E61" s="17"/>
      <c r="F61" s="17"/>
      <c r="G61" s="17"/>
      <c r="H61" s="19"/>
    </row>
    <row r="62" spans="1:8" ht="30" x14ac:dyDescent="0.25">
      <c r="A62" s="17" t="s">
        <v>71</v>
      </c>
      <c r="B62" s="28" t="s">
        <v>72</v>
      </c>
      <c r="C62" s="17"/>
      <c r="D62" s="17"/>
      <c r="E62" s="17"/>
      <c r="F62" s="17"/>
      <c r="G62" s="17"/>
      <c r="H62" s="19"/>
    </row>
    <row r="63" spans="1:8" ht="120" x14ac:dyDescent="0.25">
      <c r="A63" s="17" t="s">
        <v>73</v>
      </c>
      <c r="B63" s="28" t="s">
        <v>74</v>
      </c>
      <c r="C63" s="17"/>
      <c r="D63" s="17"/>
      <c r="E63" s="17"/>
      <c r="F63" s="17"/>
      <c r="G63" s="17"/>
      <c r="H63" s="19"/>
    </row>
    <row r="64" spans="1:8" x14ac:dyDescent="0.25">
      <c r="E64" s="16" t="s">
        <v>60</v>
      </c>
      <c r="F64" s="16" t="str">
        <f>IF((COUNT(C60:C63)&lt;&gt;COUNT(F60:F63)),"", ROUND(SUM(F60:F63),2))</f>
        <v/>
      </c>
      <c r="G64" s="14" t="str">
        <f>IF((COUNT(C60:C63)&lt;&gt;COUNT(F60:F63)),"Neužpildytos visų objektų kainos", "")</f>
        <v>Neužpildytos visų objektų kainos</v>
      </c>
    </row>
    <row r="65" spans="1:8" x14ac:dyDescent="0.25">
      <c r="C65" s="16" t="s">
        <v>61</v>
      </c>
      <c r="D65" s="19"/>
      <c r="E65" s="16" t="s">
        <v>62</v>
      </c>
      <c r="F65" s="16" t="str">
        <f>IF(OR(F64="",D65=""),"", ROUND(PRODUCT(D65,F64)/100,2))</f>
        <v/>
      </c>
      <c r="G65" s="14" t="str">
        <f>IF(D65="", "Nurodykite taikomą PVM dydį", "")</f>
        <v>Nurodykite taikomą PVM dydį</v>
      </c>
    </row>
    <row r="66" spans="1:8" x14ac:dyDescent="0.25">
      <c r="E66" s="16" t="s">
        <v>63</v>
      </c>
      <c r="F66" s="16">
        <f>IF(ISBLANK(F65), "", ROUND(SUM(F64:F65),2))</f>
        <v>0</v>
      </c>
    </row>
    <row r="70" spans="1:8" x14ac:dyDescent="0.25">
      <c r="A70" s="12" t="s">
        <v>75</v>
      </c>
      <c r="B70" s="12" t="s">
        <v>76</v>
      </c>
    </row>
    <row r="72" spans="1:8" x14ac:dyDescent="0.25">
      <c r="A72" s="12" t="s">
        <v>28</v>
      </c>
    </row>
    <row r="73" spans="1:8" ht="150" x14ac:dyDescent="0.25">
      <c r="A73" s="16" t="s">
        <v>29</v>
      </c>
      <c r="B73" s="16" t="s">
        <v>30</v>
      </c>
      <c r="C73" s="16" t="s">
        <v>31</v>
      </c>
      <c r="D73" s="16" t="s">
        <v>32</v>
      </c>
      <c r="E73" s="16" t="s">
        <v>33</v>
      </c>
      <c r="F73" s="16" t="s">
        <v>34</v>
      </c>
      <c r="G73" s="25" t="s">
        <v>35</v>
      </c>
      <c r="H73" s="25" t="s">
        <v>36</v>
      </c>
    </row>
    <row r="74" spans="1:8" ht="30" x14ac:dyDescent="0.25">
      <c r="A74" s="16" t="s">
        <v>77</v>
      </c>
      <c r="B74" s="25" t="s">
        <v>78</v>
      </c>
      <c r="C74" s="17"/>
      <c r="D74" s="17"/>
      <c r="E74" s="17"/>
      <c r="F74" s="17"/>
      <c r="G74" s="17"/>
      <c r="H74" s="17"/>
    </row>
    <row r="75" spans="1:8" ht="45" x14ac:dyDescent="0.25">
      <c r="A75" s="17" t="s">
        <v>79</v>
      </c>
      <c r="B75" s="28" t="s">
        <v>78</v>
      </c>
      <c r="C75" s="29">
        <v>252</v>
      </c>
      <c r="D75" s="29" t="s">
        <v>40</v>
      </c>
      <c r="E75" s="18">
        <v>14.7</v>
      </c>
      <c r="F75" s="17">
        <f>IF(ISBLANK(E75),"", PRODUCT(C75,E75))</f>
        <v>3704.3999999999996</v>
      </c>
      <c r="G75" s="30" t="s">
        <v>123</v>
      </c>
      <c r="H75" s="17"/>
    </row>
    <row r="76" spans="1:8" ht="60" x14ac:dyDescent="0.25">
      <c r="A76" s="17" t="s">
        <v>80</v>
      </c>
      <c r="B76" s="28" t="s">
        <v>81</v>
      </c>
      <c r="C76" s="17"/>
      <c r="D76" s="17"/>
      <c r="E76" s="17"/>
      <c r="F76" s="17"/>
      <c r="G76" s="17"/>
      <c r="H76" s="30" t="s">
        <v>124</v>
      </c>
    </row>
    <row r="77" spans="1:8" x14ac:dyDescent="0.25">
      <c r="A77" s="17" t="s">
        <v>82</v>
      </c>
      <c r="B77" s="28" t="s">
        <v>83</v>
      </c>
      <c r="C77" s="17"/>
      <c r="D77" s="17"/>
      <c r="E77" s="17"/>
      <c r="F77" s="17"/>
      <c r="G77" s="17"/>
      <c r="H77" s="31" t="s">
        <v>125</v>
      </c>
    </row>
    <row r="78" spans="1:8" x14ac:dyDescent="0.25">
      <c r="A78" s="17" t="s">
        <v>84</v>
      </c>
      <c r="B78" s="28" t="s">
        <v>85</v>
      </c>
      <c r="C78" s="17"/>
      <c r="D78" s="17"/>
      <c r="E78" s="17"/>
      <c r="F78" s="17"/>
      <c r="G78" s="17"/>
      <c r="H78" s="31" t="s">
        <v>126</v>
      </c>
    </row>
    <row r="79" spans="1:8" x14ac:dyDescent="0.25">
      <c r="A79" s="17" t="s">
        <v>86</v>
      </c>
      <c r="B79" s="28" t="s">
        <v>87</v>
      </c>
      <c r="C79" s="17"/>
      <c r="D79" s="17"/>
      <c r="E79" s="17"/>
      <c r="F79" s="17"/>
      <c r="G79" s="17"/>
      <c r="H79" s="31" t="s">
        <v>127</v>
      </c>
    </row>
    <row r="80" spans="1:8" x14ac:dyDescent="0.25">
      <c r="A80" s="17" t="s">
        <v>88</v>
      </c>
      <c r="B80" s="28" t="s">
        <v>89</v>
      </c>
      <c r="C80" s="17"/>
      <c r="D80" s="17"/>
      <c r="E80" s="17"/>
      <c r="F80" s="17"/>
      <c r="G80" s="17"/>
      <c r="H80" s="31" t="s">
        <v>128</v>
      </c>
    </row>
    <row r="81" spans="1:8" x14ac:dyDescent="0.25">
      <c r="A81" s="17" t="s">
        <v>90</v>
      </c>
      <c r="B81" s="28" t="s">
        <v>91</v>
      </c>
      <c r="C81" s="17"/>
      <c r="D81" s="17"/>
      <c r="E81" s="17"/>
      <c r="F81" s="17"/>
      <c r="G81" s="17"/>
      <c r="H81" s="31" t="s">
        <v>129</v>
      </c>
    </row>
    <row r="82" spans="1:8" x14ac:dyDescent="0.25">
      <c r="A82" s="17" t="s">
        <v>92</v>
      </c>
      <c r="B82" s="28" t="s">
        <v>93</v>
      </c>
      <c r="C82" s="17"/>
      <c r="D82" s="17"/>
      <c r="E82" s="17"/>
      <c r="F82" s="17"/>
      <c r="G82" s="17"/>
      <c r="H82" s="31" t="s">
        <v>134</v>
      </c>
    </row>
    <row r="83" spans="1:8" x14ac:dyDescent="0.25">
      <c r="A83" s="17" t="s">
        <v>94</v>
      </c>
      <c r="B83" s="28" t="s">
        <v>95</v>
      </c>
      <c r="C83" s="17"/>
      <c r="D83" s="17"/>
      <c r="E83" s="17"/>
      <c r="F83" s="17"/>
      <c r="G83" s="17"/>
      <c r="H83" s="31" t="s">
        <v>130</v>
      </c>
    </row>
    <row r="84" spans="1:8" x14ac:dyDescent="0.25">
      <c r="A84" s="17" t="s">
        <v>96</v>
      </c>
      <c r="B84" s="28" t="s">
        <v>97</v>
      </c>
      <c r="C84" s="17"/>
      <c r="D84" s="17"/>
      <c r="E84" s="17"/>
      <c r="F84" s="17"/>
      <c r="G84" s="17"/>
      <c r="H84" s="31" t="s">
        <v>131</v>
      </c>
    </row>
    <row r="85" spans="1:8" x14ac:dyDescent="0.25">
      <c r="A85" s="17" t="s">
        <v>98</v>
      </c>
      <c r="B85" s="28" t="s">
        <v>99</v>
      </c>
      <c r="C85" s="17"/>
      <c r="D85" s="17"/>
      <c r="E85" s="17"/>
      <c r="F85" s="17"/>
      <c r="G85" s="17"/>
      <c r="H85" s="31" t="s">
        <v>132</v>
      </c>
    </row>
    <row r="86" spans="1:8" ht="30" x14ac:dyDescent="0.25">
      <c r="A86" s="17" t="s">
        <v>100</v>
      </c>
      <c r="B86" s="28" t="s">
        <v>101</v>
      </c>
      <c r="C86" s="17"/>
      <c r="D86" s="17"/>
      <c r="E86" s="17"/>
      <c r="F86" s="17"/>
      <c r="G86" s="17"/>
      <c r="H86" s="31" t="s">
        <v>133</v>
      </c>
    </row>
    <row r="87" spans="1:8" x14ac:dyDescent="0.25">
      <c r="E87" s="16" t="s">
        <v>60</v>
      </c>
      <c r="F87" s="16">
        <f>IF((COUNT(C75:C86)&lt;&gt;COUNT(F75:F86)),"", ROUND(SUM(F75:F86),2))</f>
        <v>3704.4</v>
      </c>
      <c r="G87" s="14" t="str">
        <f>IF((COUNT(C75:C86)&lt;&gt;COUNT(F75:F86)),"Neužpildytos visų objektų kainos", "")</f>
        <v/>
      </c>
    </row>
    <row r="88" spans="1:8" x14ac:dyDescent="0.25">
      <c r="C88" s="16" t="s">
        <v>61</v>
      </c>
      <c r="D88" s="19">
        <v>5</v>
      </c>
      <c r="E88" s="16" t="s">
        <v>62</v>
      </c>
      <c r="F88" s="16">
        <f>IF(OR(F87="",D88=""),"", ROUND(PRODUCT(D88,F87)/100,2))</f>
        <v>185.22</v>
      </c>
      <c r="G88" s="14" t="str">
        <f>IF(D88="", "Nurodykite taikomą PVM dydį", "")</f>
        <v/>
      </c>
    </row>
    <row r="89" spans="1:8" x14ac:dyDescent="0.25">
      <c r="E89" s="16" t="s">
        <v>63</v>
      </c>
      <c r="F89" s="16">
        <f>IF(ISBLANK(F88), "", ROUND(SUM(F87:F88),2))</f>
        <v>3889.62</v>
      </c>
    </row>
  </sheetData>
  <sheetProtection algorithmName="SHA-512" hashValue="FynrdG9H2W9ngXplNpwK8pGdx6X3fT33T3Xj9hqnE2FgzB78TsWqHpH7NBj/TIWKBeKwQJ2sOLMtgz6TTLqF4w==" saltValue="YPHwiGf/DYffXQm9Q6+8K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9"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0" t="s">
        <v>102</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2" t="s">
        <v>103</v>
      </c>
      <c r="B5" s="61"/>
      <c r="C5" s="59" t="s">
        <v>104</v>
      </c>
      <c r="D5" s="60"/>
      <c r="E5" s="61"/>
      <c r="F5" s="59" t="s">
        <v>105</v>
      </c>
      <c r="G5" s="60"/>
      <c r="H5" s="61"/>
      <c r="I5" s="59" t="s">
        <v>106</v>
      </c>
      <c r="J5" s="61"/>
      <c r="K5" s="9" t="s">
        <v>107</v>
      </c>
    </row>
    <row r="6" spans="1:11" ht="48.95" customHeight="1" x14ac:dyDescent="0.25">
      <c r="A6" s="53"/>
      <c r="B6" s="39"/>
      <c r="C6" s="54"/>
      <c r="D6" s="52"/>
      <c r="E6" s="39"/>
      <c r="F6" s="54"/>
      <c r="G6" s="52"/>
      <c r="H6" s="39"/>
      <c r="I6" s="54"/>
      <c r="J6" s="39"/>
      <c r="K6" s="20"/>
    </row>
    <row r="7" spans="1:11" ht="48.95" customHeight="1" x14ac:dyDescent="0.25">
      <c r="A7" s="53"/>
      <c r="B7" s="39"/>
      <c r="C7" s="54"/>
      <c r="D7" s="52"/>
      <c r="E7" s="39"/>
      <c r="F7" s="54"/>
      <c r="G7" s="52"/>
      <c r="H7" s="39"/>
      <c r="I7" s="54"/>
      <c r="J7" s="39"/>
      <c r="K7" s="20"/>
    </row>
    <row r="8" spans="1:11" ht="48.95" customHeight="1" x14ac:dyDescent="0.25">
      <c r="A8" s="53"/>
      <c r="B8" s="39"/>
      <c r="C8" s="54"/>
      <c r="D8" s="52"/>
      <c r="E8" s="39"/>
      <c r="F8" s="54"/>
      <c r="G8" s="52"/>
      <c r="H8" s="39"/>
      <c r="I8" s="54"/>
      <c r="J8" s="39"/>
      <c r="K8" s="20"/>
    </row>
    <row r="9" spans="1:11" ht="48.95" customHeight="1" x14ac:dyDescent="0.25">
      <c r="A9" s="53"/>
      <c r="B9" s="39"/>
      <c r="C9" s="54"/>
      <c r="D9" s="52"/>
      <c r="E9" s="39"/>
      <c r="F9" s="54"/>
      <c r="G9" s="52"/>
      <c r="H9" s="39"/>
      <c r="I9" s="54"/>
      <c r="J9" s="39"/>
      <c r="K9" s="20"/>
    </row>
    <row r="10" spans="1:11" ht="48.95" customHeight="1" x14ac:dyDescent="0.25">
      <c r="A10" s="53"/>
      <c r="B10" s="39"/>
      <c r="C10" s="54"/>
      <c r="D10" s="52"/>
      <c r="E10" s="39"/>
      <c r="F10" s="54"/>
      <c r="G10" s="52"/>
      <c r="H10" s="39"/>
      <c r="I10" s="54"/>
      <c r="J10" s="39"/>
      <c r="K10" s="20"/>
    </row>
    <row r="11" spans="1:11" ht="48.95" customHeight="1" x14ac:dyDescent="0.25">
      <c r="A11" s="53"/>
      <c r="B11" s="39"/>
      <c r="C11" s="54"/>
      <c r="D11" s="52"/>
      <c r="E11" s="39"/>
      <c r="F11" s="54"/>
      <c r="G11" s="52"/>
      <c r="H11" s="39"/>
      <c r="I11" s="54"/>
      <c r="J11" s="39"/>
      <c r="K11" s="20"/>
    </row>
    <row r="12" spans="1:11" ht="48.95" customHeight="1" x14ac:dyDescent="0.25">
      <c r="A12" s="53"/>
      <c r="B12" s="39"/>
      <c r="C12" s="54"/>
      <c r="D12" s="52"/>
      <c r="E12" s="39"/>
      <c r="F12" s="54"/>
      <c r="G12" s="52"/>
      <c r="H12" s="39"/>
      <c r="I12" s="54"/>
      <c r="J12" s="39"/>
      <c r="K12" s="20"/>
    </row>
    <row r="13" spans="1:11" ht="48.95" customHeight="1" x14ac:dyDescent="0.25">
      <c r="A13" s="53"/>
      <c r="B13" s="39"/>
      <c r="C13" s="54"/>
      <c r="D13" s="52"/>
      <c r="E13" s="39"/>
      <c r="F13" s="54"/>
      <c r="G13" s="52"/>
      <c r="H13" s="39"/>
      <c r="I13" s="54"/>
      <c r="J13" s="39"/>
      <c r="K13" s="20"/>
    </row>
    <row r="14" spans="1:11" ht="48.95" customHeight="1" x14ac:dyDescent="0.25">
      <c r="A14" s="53"/>
      <c r="B14" s="39"/>
      <c r="C14" s="54"/>
      <c r="D14" s="52"/>
      <c r="E14" s="39"/>
      <c r="F14" s="54"/>
      <c r="G14" s="52"/>
      <c r="H14" s="39"/>
      <c r="I14" s="54"/>
      <c r="J14" s="39"/>
      <c r="K14" s="20"/>
    </row>
    <row r="15" spans="1:11" ht="48" customHeight="1" thickBot="1" x14ac:dyDescent="0.3">
      <c r="A15" s="79"/>
      <c r="B15" s="66"/>
      <c r="C15" s="71"/>
      <c r="D15" s="65"/>
      <c r="E15" s="66"/>
      <c r="F15" s="71"/>
      <c r="G15" s="65"/>
      <c r="H15" s="66"/>
      <c r="I15" s="71"/>
      <c r="J15" s="66"/>
      <c r="K15" s="21"/>
    </row>
    <row r="16" spans="1:11" ht="18.95" customHeight="1" x14ac:dyDescent="0.25">
      <c r="A16" s="10"/>
      <c r="B16" s="10"/>
      <c r="C16" s="10"/>
      <c r="D16" s="10"/>
      <c r="E16" s="10"/>
      <c r="F16" s="10"/>
      <c r="G16" s="10"/>
      <c r="H16" s="10"/>
      <c r="I16" s="10"/>
      <c r="J16" s="10"/>
      <c r="K16" s="11"/>
    </row>
    <row r="17" spans="1:11" ht="48.95" customHeight="1" x14ac:dyDescent="0.25">
      <c r="A17" s="75" t="s">
        <v>108</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61"/>
      <c r="C19" s="59" t="s">
        <v>104</v>
      </c>
      <c r="D19" s="60"/>
      <c r="E19" s="61"/>
      <c r="F19" s="59" t="s">
        <v>109</v>
      </c>
      <c r="G19" s="60"/>
      <c r="H19" s="61"/>
      <c r="I19" s="77" t="s">
        <v>106</v>
      </c>
      <c r="J19" s="78"/>
      <c r="K19" s="11"/>
    </row>
    <row r="20" spans="1:11" ht="48.95" customHeight="1" x14ac:dyDescent="0.25">
      <c r="A20" s="53"/>
      <c r="B20" s="39"/>
      <c r="C20" s="54"/>
      <c r="D20" s="52"/>
      <c r="E20" s="39"/>
      <c r="F20" s="54"/>
      <c r="G20" s="52"/>
      <c r="H20" s="39"/>
      <c r="I20" s="58"/>
      <c r="J20" s="57"/>
      <c r="K20" s="11"/>
    </row>
    <row r="21" spans="1:11" ht="48.95" customHeight="1" x14ac:dyDescent="0.25">
      <c r="A21" s="53"/>
      <c r="B21" s="39"/>
      <c r="C21" s="54"/>
      <c r="D21" s="52"/>
      <c r="E21" s="39"/>
      <c r="F21" s="54"/>
      <c r="G21" s="52"/>
      <c r="H21" s="39"/>
      <c r="I21" s="58"/>
      <c r="J21" s="57"/>
      <c r="K21" s="11"/>
    </row>
    <row r="22" spans="1:11" ht="48.95" customHeight="1" x14ac:dyDescent="0.25">
      <c r="A22" s="53"/>
      <c r="B22" s="39"/>
      <c r="C22" s="54"/>
      <c r="D22" s="52"/>
      <c r="E22" s="39"/>
      <c r="F22" s="54"/>
      <c r="G22" s="52"/>
      <c r="H22" s="39"/>
      <c r="I22" s="58"/>
      <c r="J22" s="57"/>
      <c r="K22" s="11"/>
    </row>
    <row r="23" spans="1:11" ht="48.95" customHeight="1" x14ac:dyDescent="0.25">
      <c r="A23" s="53"/>
      <c r="B23" s="39"/>
      <c r="C23" s="54"/>
      <c r="D23" s="52"/>
      <c r="E23" s="39"/>
      <c r="F23" s="54"/>
      <c r="G23" s="52"/>
      <c r="H23" s="39"/>
      <c r="I23" s="58"/>
      <c r="J23" s="57"/>
      <c r="K23" s="11"/>
    </row>
    <row r="24" spans="1:11" ht="48.95" customHeight="1" x14ac:dyDescent="0.25">
      <c r="A24" s="53"/>
      <c r="B24" s="39"/>
      <c r="C24" s="54"/>
      <c r="D24" s="52"/>
      <c r="E24" s="39"/>
      <c r="F24" s="54"/>
      <c r="G24" s="52"/>
      <c r="H24" s="39"/>
      <c r="I24" s="58"/>
      <c r="J24" s="57"/>
      <c r="K24" s="11"/>
    </row>
    <row r="25" spans="1:11" ht="48.95" customHeight="1" x14ac:dyDescent="0.25">
      <c r="A25" s="53"/>
      <c r="B25" s="39"/>
      <c r="C25" s="54"/>
      <c r="D25" s="52"/>
      <c r="E25" s="39"/>
      <c r="F25" s="54"/>
      <c r="G25" s="52"/>
      <c r="H25" s="39"/>
      <c r="I25" s="58"/>
      <c r="J25" s="57"/>
      <c r="K25" s="11"/>
    </row>
    <row r="26" spans="1:11" ht="48.95" customHeight="1" x14ac:dyDescent="0.25">
      <c r="A26" s="53"/>
      <c r="B26" s="39"/>
      <c r="C26" s="54"/>
      <c r="D26" s="52"/>
      <c r="E26" s="39"/>
      <c r="F26" s="54"/>
      <c r="G26" s="52"/>
      <c r="H26" s="39"/>
      <c r="I26" s="58"/>
      <c r="J26" s="57"/>
      <c r="K26" s="11"/>
    </row>
    <row r="27" spans="1:11" ht="48.95" customHeight="1" x14ac:dyDescent="0.25">
      <c r="A27" s="53"/>
      <c r="B27" s="39"/>
      <c r="C27" s="54"/>
      <c r="D27" s="52"/>
      <c r="E27" s="39"/>
      <c r="F27" s="54"/>
      <c r="G27" s="52"/>
      <c r="H27" s="39"/>
      <c r="I27" s="58"/>
      <c r="J27" s="57"/>
      <c r="K27" s="11"/>
    </row>
    <row r="28" spans="1:11" ht="48.95" customHeight="1" x14ac:dyDescent="0.25">
      <c r="A28" s="53"/>
      <c r="B28" s="39"/>
      <c r="C28" s="54"/>
      <c r="D28" s="52"/>
      <c r="E28" s="39"/>
      <c r="F28" s="54"/>
      <c r="G28" s="52"/>
      <c r="H28" s="39"/>
      <c r="I28" s="58"/>
      <c r="J28" s="57"/>
      <c r="K28" s="11"/>
    </row>
    <row r="29" spans="1:11" ht="48.95" customHeight="1" x14ac:dyDescent="0.25">
      <c r="A29" s="53"/>
      <c r="B29" s="39"/>
      <c r="C29" s="54"/>
      <c r="D29" s="52"/>
      <c r="E29" s="39"/>
      <c r="F29" s="54"/>
      <c r="G29" s="52"/>
      <c r="H29" s="39"/>
      <c r="I29" s="58"/>
      <c r="J29" s="57"/>
      <c r="K29" s="11"/>
    </row>
    <row r="31" spans="1:11" ht="33" customHeight="1" x14ac:dyDescent="0.25">
      <c r="A31" s="63"/>
      <c r="B31" s="34"/>
      <c r="C31" s="34"/>
      <c r="D31" s="34"/>
      <c r="E31" s="34"/>
      <c r="F31" s="34"/>
      <c r="G31" s="34"/>
      <c r="H31" s="34"/>
      <c r="I31" s="34"/>
      <c r="J31" s="34"/>
    </row>
    <row r="33" spans="1:10" ht="15.95" customHeight="1" x14ac:dyDescent="0.25">
      <c r="A33" s="74" t="s">
        <v>110</v>
      </c>
      <c r="B33" s="34"/>
      <c r="C33" s="34"/>
      <c r="D33" s="34"/>
      <c r="E33" s="34"/>
      <c r="F33" s="34"/>
      <c r="G33" s="34"/>
      <c r="H33" s="34"/>
      <c r="I33" s="34"/>
      <c r="J33" s="34"/>
    </row>
    <row r="34" spans="1:10" ht="15.95" customHeight="1" thickBot="1" x14ac:dyDescent="0.3"/>
    <row r="35" spans="1:10" ht="15.95" customHeight="1" x14ac:dyDescent="0.25">
      <c r="A35" s="8" t="s">
        <v>29</v>
      </c>
      <c r="B35" s="80" t="s">
        <v>111</v>
      </c>
      <c r="C35" s="60"/>
      <c r="D35" s="60"/>
      <c r="E35" s="60"/>
      <c r="F35" s="60"/>
      <c r="G35" s="61"/>
      <c r="H35" s="81" t="s">
        <v>112</v>
      </c>
      <c r="I35" s="60"/>
      <c r="J35" s="78"/>
    </row>
    <row r="36" spans="1:10" ht="48" customHeight="1" x14ac:dyDescent="0.25">
      <c r="A36" s="22" t="s">
        <v>113</v>
      </c>
      <c r="B36" s="55" t="s">
        <v>114</v>
      </c>
      <c r="C36" s="52"/>
      <c r="D36" s="52"/>
      <c r="E36" s="52"/>
      <c r="F36" s="52"/>
      <c r="G36" s="39"/>
      <c r="H36" s="56" t="s">
        <v>146</v>
      </c>
      <c r="I36" s="52"/>
      <c r="J36" s="57"/>
    </row>
    <row r="37" spans="1:10" ht="48" customHeight="1" x14ac:dyDescent="0.25">
      <c r="A37" s="22" t="s">
        <v>115</v>
      </c>
      <c r="B37" s="55" t="s">
        <v>116</v>
      </c>
      <c r="C37" s="52"/>
      <c r="D37" s="52"/>
      <c r="E37" s="52"/>
      <c r="F37" s="52"/>
      <c r="G37" s="39"/>
      <c r="H37" s="56" t="s">
        <v>146</v>
      </c>
      <c r="I37" s="52"/>
      <c r="J37" s="57"/>
    </row>
    <row r="38" spans="1:10" ht="48" customHeight="1" x14ac:dyDescent="0.25">
      <c r="A38" s="22" t="s">
        <v>117</v>
      </c>
      <c r="B38" s="55" t="s">
        <v>118</v>
      </c>
      <c r="C38" s="52"/>
      <c r="D38" s="52"/>
      <c r="E38" s="52"/>
      <c r="F38" s="52"/>
      <c r="G38" s="39"/>
      <c r="H38" s="56" t="s">
        <v>146</v>
      </c>
      <c r="I38" s="52"/>
      <c r="J38" s="57"/>
    </row>
    <row r="39" spans="1:10" ht="48" customHeight="1" x14ac:dyDescent="0.25">
      <c r="A39" s="23">
        <v>4</v>
      </c>
      <c r="B39" s="76" t="s">
        <v>145</v>
      </c>
      <c r="C39" s="52"/>
      <c r="D39" s="52"/>
      <c r="E39" s="52"/>
      <c r="F39" s="52"/>
      <c r="G39" s="39"/>
      <c r="H39" s="56" t="s">
        <v>147</v>
      </c>
      <c r="I39" s="52"/>
      <c r="J39" s="57"/>
    </row>
    <row r="40" spans="1:10" ht="48" customHeight="1" x14ac:dyDescent="0.25">
      <c r="A40" s="23"/>
      <c r="B40" s="51"/>
      <c r="C40" s="52"/>
      <c r="D40" s="52"/>
      <c r="E40" s="52"/>
      <c r="F40" s="52"/>
      <c r="G40" s="39"/>
      <c r="H40" s="62"/>
      <c r="I40" s="52"/>
      <c r="J40" s="57"/>
    </row>
    <row r="41" spans="1:10" ht="48" customHeight="1" x14ac:dyDescent="0.25">
      <c r="A41" s="23"/>
      <c r="B41" s="51"/>
      <c r="C41" s="52"/>
      <c r="D41" s="52"/>
      <c r="E41" s="52"/>
      <c r="F41" s="52"/>
      <c r="G41" s="39"/>
      <c r="H41" s="62"/>
      <c r="I41" s="52"/>
      <c r="J41" s="57"/>
    </row>
    <row r="42" spans="1:10" ht="48" customHeight="1" x14ac:dyDescent="0.25">
      <c r="A42" s="23"/>
      <c r="B42" s="51"/>
      <c r="C42" s="52"/>
      <c r="D42" s="52"/>
      <c r="E42" s="52"/>
      <c r="F42" s="52"/>
      <c r="G42" s="39"/>
      <c r="H42" s="62"/>
      <c r="I42" s="52"/>
      <c r="J42" s="57"/>
    </row>
    <row r="43" spans="1:10" ht="48" customHeight="1" x14ac:dyDescent="0.25">
      <c r="A43" s="23"/>
      <c r="B43" s="51"/>
      <c r="C43" s="52"/>
      <c r="D43" s="52"/>
      <c r="E43" s="52"/>
      <c r="F43" s="52"/>
      <c r="G43" s="39"/>
      <c r="H43" s="62"/>
      <c r="I43" s="52"/>
      <c r="J43" s="57"/>
    </row>
    <row r="44" spans="1:10" ht="48" customHeight="1" x14ac:dyDescent="0.25">
      <c r="A44" s="23"/>
      <c r="B44" s="51"/>
      <c r="C44" s="52"/>
      <c r="D44" s="52"/>
      <c r="E44" s="52"/>
      <c r="F44" s="52"/>
      <c r="G44" s="39"/>
      <c r="H44" s="62"/>
      <c r="I44" s="52"/>
      <c r="J44" s="57"/>
    </row>
    <row r="45" spans="1:10" ht="48" customHeight="1" x14ac:dyDescent="0.25">
      <c r="A45" s="23"/>
      <c r="B45" s="51"/>
      <c r="C45" s="52"/>
      <c r="D45" s="52"/>
      <c r="E45" s="52"/>
      <c r="F45" s="52"/>
      <c r="G45" s="39"/>
      <c r="H45" s="62"/>
      <c r="I45" s="52"/>
      <c r="J45" s="57"/>
    </row>
    <row r="46" spans="1:10" ht="48.95" customHeight="1" thickBot="1" x14ac:dyDescent="0.3">
      <c r="A46" s="24"/>
      <c r="B46" s="64"/>
      <c r="C46" s="65"/>
      <c r="D46" s="65"/>
      <c r="E46" s="65"/>
      <c r="F46" s="65"/>
      <c r="G46" s="66"/>
      <c r="H46" s="67"/>
      <c r="I46" s="68"/>
      <c r="J46" s="69"/>
    </row>
    <row r="48" spans="1:10" ht="102" customHeight="1" x14ac:dyDescent="0.25">
      <c r="A48" s="63" t="s">
        <v>119</v>
      </c>
      <c r="B48" s="34"/>
      <c r="C48" s="34"/>
      <c r="D48" s="34"/>
      <c r="E48" s="34"/>
      <c r="F48" s="34"/>
      <c r="G48" s="34"/>
      <c r="H48" s="34"/>
      <c r="I48" s="34"/>
      <c r="J48" s="34"/>
    </row>
    <row r="51" spans="1:10" x14ac:dyDescent="0.25">
      <c r="A51" s="70" t="s">
        <v>120</v>
      </c>
      <c r="B51" s="34"/>
      <c r="C51" s="34"/>
      <c r="D51" s="34"/>
      <c r="E51" s="73" t="s">
        <v>148</v>
      </c>
      <c r="F51" s="34"/>
      <c r="G51" s="34"/>
      <c r="H51" s="34"/>
      <c r="I51" s="34"/>
      <c r="J51" s="34"/>
    </row>
    <row r="53" spans="1:10" x14ac:dyDescent="0.25">
      <c r="A53" s="70" t="s">
        <v>121</v>
      </c>
      <c r="B53" s="34"/>
      <c r="C53" s="34"/>
      <c r="D53" s="34"/>
      <c r="E53" s="73" t="s">
        <v>140</v>
      </c>
      <c r="F53" s="34"/>
      <c r="G53" s="34"/>
      <c r="H53" s="34"/>
      <c r="I53" s="34"/>
      <c r="J53" s="34"/>
    </row>
    <row r="100" spans="1:1" ht="15.75" x14ac:dyDescent="0.25">
      <c r="A100" t="s">
        <v>122</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Metadata/LabelInfo.xml><?xml version="1.0" encoding="utf-8"?>
<clbl:labelList xmlns:clbl="http://schemas.microsoft.com/office/2020/mipLabelMetadata">
  <clbl:label id="{3ca48ea3-8c75-4d36-b64f-70604b11fd22}" enabled="1" method="Standard" siteId="{3ac94b33-9135-4821-9502-eafda6592a3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2025-03-04T17:03:32Z</dcterms:modified>
</cp:coreProperties>
</file>