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varutis.sharepoint.com/sites/administracija/Bendrai naudojami dokumentai/Pirkimai - pasiulymai/2025-03-10 LSMU Kauno ligonine - PEVS - Nugis/Dokumentai pateikimui/"/>
    </mc:Choice>
  </mc:AlternateContent>
  <xr:revisionPtr revIDLastSave="10" documentId="13_ncr:1_{F834ADC4-4CE6-4C56-ACEE-D2C9C8FE53CF}" xr6:coauthVersionLast="47" xr6:coauthVersionMax="47" xr10:uidLastSave="{7162EAD5-8311-4D91-B0B3-CC31147F42C8}"/>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1" l="1"/>
  <c r="F91" i="1"/>
  <c r="F86" i="1"/>
  <c r="F70" i="1"/>
  <c r="F57" i="1"/>
  <c r="F44" i="1"/>
  <c r="F33" i="1"/>
  <c r="G21" i="1"/>
  <c r="G97" i="1" l="1"/>
  <c r="F97" i="1"/>
  <c r="F98" i="1" s="1"/>
  <c r="F99" i="1" s="1"/>
</calcChain>
</file>

<file path=xl/sharedStrings.xml><?xml version="1.0" encoding="utf-8"?>
<sst xmlns="http://schemas.openxmlformats.org/spreadsheetml/2006/main" count="277" uniqueCount="245">
  <si>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</si>
  <si>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</si>
  <si>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</si>
  <si>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</si>
  <si>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</si>
  <si>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</si>
  <si>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</si>
  <si>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</si>
  <si>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</si>
  <si>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</si>
  <si>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</si>
  <si>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</si>
  <si>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</si>
  <si>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</si>
  <si>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</si>
  <si>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</si>
  <si>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</si>
  <si>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</si>
  <si>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</si>
  <si>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</si>
  <si>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</si>
  <si>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</si>
  <si>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</si>
  <si>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</si>
  <si>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</si>
  <si>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</si>
  <si>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</si>
  <si>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</si>
  <si>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</si>
  <si>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</si>
  <si>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</si>
  <si>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Tikslūs parametrai ir charakteristikos</t>
  </si>
  <si>
    <t>1.1.</t>
  </si>
  <si>
    <t>Registracijos terminalas su licencija</t>
  </si>
  <si>
    <t>kompl</t>
  </si>
  <si>
    <t>1.1.1.</t>
  </si>
  <si>
    <t>Terminalas statomas ant grindų;</t>
  </si>
  <si>
    <t>1.1.2.</t>
  </si>
  <si>
    <t>Antivandalinis korpusas;</t>
  </si>
  <si>
    <t>1.1.3.</t>
  </si>
  <si>
    <t>Ne mažiau 22” (colių) įstrižainės lietimui jautrus ekranas;</t>
  </si>
  <si>
    <t>1.1.4.</t>
  </si>
  <si>
    <t>Ekranas turi būti pritaikyas nepertraukiamo darbo 24/7 rėžimui;</t>
  </si>
  <si>
    <t>1.1.5.</t>
  </si>
  <si>
    <t>Ekrano kontrastas ne mažiau 1000:1; Ryškumas ne mažiau 250cd/m2;</t>
  </si>
  <si>
    <t>1.1.6.</t>
  </si>
  <si>
    <t>Turi būti integruotas terminis spausdintuvas, greitis ne mažiau 200 mm/s, popieriaus plotis iki 80mm su automatiniu popieriaus nukirpimu;</t>
  </si>
  <si>
    <t>1.1.7.</t>
  </si>
  <si>
    <t>Spausdinimo rezoliucija ne mažiau nei 203dpi</t>
  </si>
  <si>
    <t>1.1.8.</t>
  </si>
  <si>
    <t>Turi būti integruotas 2D skaitytuvas skirtas asmens arba vizito identifikavimui.</t>
  </si>
  <si>
    <t>1.1.9.</t>
  </si>
  <si>
    <t>Visos reikiamos įrangos montavimo ir prijungimo detalės bei medžiagos turi būti pateiktos komplekte.</t>
  </si>
  <si>
    <t>1.1.10.</t>
  </si>
  <si>
    <t>Turi būti pateiktos terminalo naudojimo licencijos darbui su Eilių valdymo (Nugis) ir Ligoninės informacines (ESIS) sistemomis</t>
  </si>
  <si>
    <t>1.2.</t>
  </si>
  <si>
    <t>Informacinis ne mažiau 55“ ekranas su laikikliu</t>
  </si>
  <si>
    <t>vnt.</t>
  </si>
  <si>
    <t>1.2.1.</t>
  </si>
  <si>
    <t>Nurodyti gamintoją, įrangos pavadinimą, modelį, produkto kodą;</t>
  </si>
  <si>
    <t>1.2.2.</t>
  </si>
  <si>
    <t>Įstrižainė turi būti ne mažiau 55“ (colių);</t>
  </si>
  <si>
    <t>1.2.3.</t>
  </si>
  <si>
    <t>Rezoliucija ne mažiau 1920x1080 taškų;</t>
  </si>
  <si>
    <t>1.2.4.</t>
  </si>
  <si>
    <t>Kontrastas ne mažiau 1200:1;</t>
  </si>
  <si>
    <t>1.2.5.</t>
  </si>
  <si>
    <t>Ryškumas ne mažiau 350cd/m2;</t>
  </si>
  <si>
    <t>1.2.6.</t>
  </si>
  <si>
    <t>Matomumo kampas ne mažiau 178°/178°</t>
  </si>
  <si>
    <t>1.2.7.</t>
  </si>
  <si>
    <t>Būtinos jungtys: HDMI, USB, Ethernet;</t>
  </si>
  <si>
    <t>1.2.8.</t>
  </si>
  <si>
    <t>MTBF (angl. Mean time between failures) laikas nemažiau kaip 50000 val.;</t>
  </si>
  <si>
    <t>1.2.9.</t>
  </si>
  <si>
    <t>Sumontuoti vidiniai garsiakalbiai;</t>
  </si>
  <si>
    <t>1.2.10.</t>
  </si>
  <si>
    <t>Informacinių eilučių skaičius ne mažiau dviejų;</t>
  </si>
  <si>
    <t>1.2.11.</t>
  </si>
  <si>
    <t>Kliento iškvietimo metu kliento eilės bei aptarnavimo vietos numeriai turi mirksėti, jų pasirodymas turi būti palydimas garsiniu signalu. Anksčiau parodyti kliento eilės numeriai ir aptarnavimo vietos numeriai pašalinami po sistemoje numatyto laiko arba jeigu neužtenka vietos naujiems numeriams atvaizduoti;</t>
  </si>
  <si>
    <t>1.2.12.</t>
  </si>
  <si>
    <t>Visos reikiamos įrangos montavimo ir prijungimo detalės bei medžiagos turi būti pateiktos komplekte: tvirtinimo ant sienos laikikliai, TV/kompiuterių tinklo kabeliai ir kiti reikalingi priedai;</t>
  </si>
  <si>
    <t>1.3.</t>
  </si>
  <si>
    <t>Informacinis ne mažiau 32“ ekranas su laikikliu</t>
  </si>
  <si>
    <t>1.3.1.</t>
  </si>
  <si>
    <t>1.3.2.</t>
  </si>
  <si>
    <t>Įstrižainė turi būti ne mažiau 32“ (colių);</t>
  </si>
  <si>
    <t>1.3.3.</t>
  </si>
  <si>
    <t>1.3.4.</t>
  </si>
  <si>
    <t>Kontrastas ne mažiau 1000:1;</t>
  </si>
  <si>
    <t>1.3.5.</t>
  </si>
  <si>
    <t>1.3.6.</t>
  </si>
  <si>
    <t>1.3.7.</t>
  </si>
  <si>
    <t>1.3.8.</t>
  </si>
  <si>
    <t>1.3.9.</t>
  </si>
  <si>
    <t>1.3.10.</t>
  </si>
  <si>
    <t>1.3.11.</t>
  </si>
  <si>
    <t>1.3.12.</t>
  </si>
  <si>
    <t>1.4.</t>
  </si>
  <si>
    <t>Informacinis ne mažiau 10“ ekranas su laikikliu</t>
  </si>
  <si>
    <t>1.4.1.</t>
  </si>
  <si>
    <t>1.4.2.</t>
  </si>
  <si>
    <t>Ekranas ne mažiau 10“ (colių);</t>
  </si>
  <si>
    <t>1.4.3.</t>
  </si>
  <si>
    <t>Raiška ne mažiau kaip 1280x800 pikselių;</t>
  </si>
  <si>
    <t>1.4.4.</t>
  </si>
  <si>
    <t>Ryškumas ne mažiau 250 cd/m2;</t>
  </si>
  <si>
    <t>1.4.5.</t>
  </si>
  <si>
    <t>Matomumo kampas ne mažiau 160° /160°</t>
  </si>
  <si>
    <t>1.4.6.</t>
  </si>
  <si>
    <t>Pritaikytas darbui 24 valandų 7 dienas per savaitę režimu;</t>
  </si>
  <si>
    <t>1.4.7.</t>
  </si>
  <si>
    <t>POE maitinimas arba lygiavertis (tiekėjas prisiima lygiaverčio maitinimo šaltinio įrengimo kaštus, jei įranga pateikiama su lygiaverčiu maitinimo šaltino sprendimu).</t>
  </si>
  <si>
    <t>1.4.8.</t>
  </si>
  <si>
    <t>Be integruotos baterijos;</t>
  </si>
  <si>
    <t>1.4.9.</t>
  </si>
  <si>
    <t>Tvirtinamas prie darbo vietos ar priėmimo langelio;</t>
  </si>
  <si>
    <t>1.4.10.</t>
  </si>
  <si>
    <t>Ekrane turi būti atvaizduojama kabinete dirbančio personalo informacija (informacija pateikiama per SPĮ IS);</t>
  </si>
  <si>
    <t>1.4.11.</t>
  </si>
  <si>
    <t>Rodomas kabineto užimtumas (informacija pateikiama per SPĮ IS);</t>
  </si>
  <si>
    <t>1.4.12.</t>
  </si>
  <si>
    <t>Naujo kliento iškvietimo metu informacija švieslentėje turi mirksėti; jos pasirodymas turi būti palydimas garsiniu signalu;</t>
  </si>
  <si>
    <t>1.4.13.</t>
  </si>
  <si>
    <t>Atvaizduojama tekstinė  ir vaizdinė informacija turi būti saugoma vidiniuose grotuvo kaupikliuose;</t>
  </si>
  <si>
    <t>1.4.14.</t>
  </si>
  <si>
    <t>Turi būti sumontuoti komutaciniai loveliai laidams paslėpti;</t>
  </si>
  <si>
    <t>1.4.15.</t>
  </si>
  <si>
    <t>Visos reikiamos įrangos montavimo ir prijungimo detalės bei medžiagos turi būti pateiktos komplekte: tvirtinimo ant sienos laikikliai, tvirtinimo nuo lubų laikikliai, jungiamieji kabeliai ir kiti reikalingi priedai;</t>
  </si>
  <si>
    <t>1.5.</t>
  </si>
  <si>
    <t>Diegimas</t>
  </si>
  <si>
    <t>1.5.1.</t>
  </si>
  <si>
    <t>Tiekėjas turės įrangą pristatyti, sukonfigūruoti, pritaikyti darbui, apmokyti naudotojus</t>
  </si>
  <si>
    <t>1.5.2.</t>
  </si>
  <si>
    <t>Tiekėjas turės įrangą prijungti prie šiuo metu naudojamos PEVS ("Nugis") ir užtikrinti bendrą valdymą ir naudojimą su Ligoninės informacine sistema</t>
  </si>
  <si>
    <t>1.5.3.</t>
  </si>
  <si>
    <t>Tiekėjas turi pateikti visas būtinas licencijas įrangos prijungimui ir naudojimui su "Nugis" sistema</t>
  </si>
  <si>
    <t>1.5.4.</t>
  </si>
  <si>
    <t>Diegimo darbai, įskaitant įrangos pristatymą, trui būti atlikti per 60 dienų nuo užsakymo pateikimo. Perkančioji organizacija darbus ir įrangą užsakys dalimis - numatomi ne mažiau kaip 2 (du) atskiri diegimai ne vienu metu.</t>
  </si>
  <si>
    <t>1.6.</t>
  </si>
  <si>
    <t>Techninio palaikymo ir aptarnavimo paslaugos</t>
  </si>
  <si>
    <t>mėn</t>
  </si>
  <si>
    <t>1.6.1.</t>
  </si>
  <si>
    <t>Aptarnavimo laikotarpis skaičiuojamas nuo PEVS perdavimo–priėmimo akto pasirašymo dienos. Šiuo laikotarpiu paslaugų tiekėjas taiso įdiegtos programinės įrangos klaidas bei konsultuoja LSMU KL darbuotojus, administratorius, IT specialistus</t>
  </si>
  <si>
    <t>1.6.2.</t>
  </si>
  <si>
    <t>Paslaugų tiekėjas turi sudaryti PEVS klaidų taisymo laikotarpio aptarnavimo modelį, jame numatant konsultacijas, paslaugas ir priemones PEVS sistemos aptarnavimui užtikrinti. Paslaugų tiekėjas privalo šias priemones pasiūlyti, atsižvelgdamas į sistemos ir perkančiosios organizacijos specifiką, paslaugų teikimo kokybę, reakcijos laiką bei kalbą</t>
  </si>
  <si>
    <t>1.6.3.</t>
  </si>
  <si>
    <t>Paslaugų tiekėjas klaidų taisymo laikotarpiu privalo užtikrinti, kad PEVS neplanuotos nedarbingumo prastovos nesieks 72 valandų per metus, reakcijos laikas nebus ilgesnis nei 4 valandos nuo pranešimo apie sistemos darbo sutrikimą gavimo, sistemos darbingumo atstatymo laikas ne ilgiau nei 24 valandos nuo pranešimo apie sistemos darbo sutrikimo gavimo.</t>
  </si>
  <si>
    <t>1.6.4.</t>
  </si>
  <si>
    <t>Paslaugų tiekėjas, tvarkydamas PEVS duomenis, turi užtikrinti jo valdomos infrastruktūros saugumo ir saugaus duomenų perdavimo organizacines ir programines priemones</t>
  </si>
  <si>
    <t>1.6.5.</t>
  </si>
  <si>
    <t>Tiekėjas, vykdydamas garantinį aptarnavimą, sugedusią įdiegtą įrangą remontuoja ar keičia savo lėšomis ir resursais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</si>
  <si>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</si>
  <si>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</si>
  <si>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</si>
  <si>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</si>
  <si>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</si>
  <si>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</si>
  <si>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</si>
  <si>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</si>
  <si>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</si>
  <si>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</si>
  <si>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</si>
  <si>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</si>
  <si>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</si>
  <si>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</si>
  <si>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</si>
  <si>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</si>
  <si>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</si>
  <si>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</si>
  <si>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</si>
  <si>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</si>
  <si>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</si>
  <si>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</si>
  <si>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</si>
  <si>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</si>
  <si>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9341-1 2025-02-17 11:53:23</t>
  </si>
  <si>
    <t xml:space="preserve">PACIENTŲ EILIŲ VALDYMO SISTEMOS PLĖTRA </t>
  </si>
  <si>
    <t>Ne</t>
  </si>
  <si>
    <t>UAB "Varutis" direktorius</t>
  </si>
  <si>
    <t>Evaldas Dobravolskas</t>
  </si>
  <si>
    <t>___</t>
  </si>
  <si>
    <t>UAB "Varutis" nacionalinio saugumo reikalavimų atitikties deklaracija</t>
  </si>
  <si>
    <t>UAB "IT Plasta" nacionalinio saugumo reikalavimų atitikties deklaracija</t>
  </si>
  <si>
    <t>UAB "Varutis" Europos bendrasis viešųjų prikimų dokumentas</t>
  </si>
  <si>
    <t>UAB "IT Plasta" Europos bendrasis viešųjų prikimų dokumentas</t>
  </si>
  <si>
    <t>Vilnius</t>
  </si>
  <si>
    <t>UAB Varutis ; UAB IT Plasta</t>
  </si>
  <si>
    <t>300658357 ; 304425432</t>
  </si>
  <si>
    <t>Savanorių pr. 206-4, Kaunas; Pašilės g. 10, Ukmergė</t>
  </si>
  <si>
    <t>LT100004125313 ; LT100010555814</t>
  </si>
  <si>
    <t>LT48 7300 0100 9953 4869,
AB „Swedbank“ (73000)</t>
  </si>
  <si>
    <t>UAB Varutis direktorius Evaldas Dobravolskas</t>
  </si>
  <si>
    <t xml:space="preserve"> +370 686 36540; info@varutis.lt</t>
  </si>
  <si>
    <t>UAB Varutis diegimo ir priežiūros grupės vadovė Ženeta Logminienė  +370 691 99901; +370 686 21723; vpt@varutis.lt; z.logminiene@varutis.lt</t>
  </si>
  <si>
    <t>Statomas ant grindų</t>
  </si>
  <si>
    <t>Korpusas yra metalinis. Papildomai padengtas danga apsaugančia nuo mechaninio poveikio.</t>
  </si>
  <si>
    <t>Ekranas 22"</t>
  </si>
  <si>
    <t>Pritaikyas nepertraukiamo darbo 24/7 rėžimui;</t>
  </si>
  <si>
    <t>Ekrano kontrastas: 1100:1, Ekrano ryškumas: 250cd/m2</t>
  </si>
  <si>
    <t>Integruotas terminis spausdintuvas, kurio greitis 200 mm/s, popieriaus plotis iki 80mm su automatiniu popieriaus nukirpimu;</t>
  </si>
  <si>
    <t>Spausdinimo rezoliucija  576dpi</t>
  </si>
  <si>
    <t>Integruotas 2D skaitytuvas skirtas asmens arba vizito identifikavimui.</t>
  </si>
  <si>
    <t>Visos reikiamos įrangos montavimo ir prijungimo detalės bei medžiagos pateikiamos komplekte.</t>
  </si>
  <si>
    <t>Pateiktos terminalo naudojimo licencijos darbui su Eilių valdymo (Nugis) ir Ligoninės informacines (ESIS) sistemomis</t>
  </si>
  <si>
    <t>3840 x 2160 taškai</t>
  </si>
  <si>
    <t>Ryškumas  500cd/m2;</t>
  </si>
  <si>
    <t>Matomumo kampas  178° /178°</t>
  </si>
  <si>
    <t>55" coliai</t>
  </si>
  <si>
    <t>Jungtys, HDMI, USB, Ethernet</t>
  </si>
  <si>
    <t>MTBF (angl. Mean time between failures) laikas  50000 val.;</t>
  </si>
  <si>
    <t>Informacinių eilučių skaičius: 4</t>
  </si>
  <si>
    <t>Kliento iškvietimo metu kliento eilės bei aptarnavimo vietos numeriai mirksi, jų pasirodyma palydimas garsiniu signalu. Anksčiau parodyti kliento eilės numeriai ir aptarnavimo vietos numeriai pašalinami po sistemoje numatyto laiko arba jeigu neužtenka vietos naujiems numeriams atvaizduoti;</t>
  </si>
  <si>
    <t xml:space="preserve">Visos reikiamos įrangos montavimo ir prijungimo detalės bei medžiagos bus pateiktos komplekte: tvirtinimo ant sienos laikikliai, TV/kompiuterių tinklo kabeliai ir kiti reikalingi priedai. </t>
  </si>
  <si>
    <t>Prodvx appc-10xpl</t>
  </si>
  <si>
    <t>Ekranas 10" (Colių)</t>
  </si>
  <si>
    <t>Raiška 1280x800 pikselių;</t>
  </si>
  <si>
    <t>Ryškumas 500cd/m2;</t>
  </si>
  <si>
    <t>Matomumo mažiau: 160° /160°</t>
  </si>
  <si>
    <t>Pritaikytas darbui ne mažiau 24 valandų 7 dienas per savaitę;</t>
  </si>
  <si>
    <t xml:space="preserve">POE maitnimas </t>
  </si>
  <si>
    <t>Be integruotos baterijos</t>
  </si>
  <si>
    <t>Rodomas SPĮ" (Informacija Pateikiama Per Spį Is)</t>
  </si>
  <si>
    <t>Naujo kliento iškvietimo metu informacija švieslentėje mirksi; jos pasirodymas palydimas garsiniu signalu;</t>
  </si>
  <si>
    <t>Atvaizduojama tekstinė  ir vaizdinė informacija gali būti saugoma vidiniuose grotuvo kaupikliuose;</t>
  </si>
  <si>
    <t>Bus sumontuojami komutaciniai loveliai laidams paslėpti</t>
  </si>
  <si>
    <t>Visos reikiamos įrangos montavimo ir prijungimo detalės bei medžiagos yra pateiktos komplekte: tvirtinimo ant sienos laikikliai, tvirtinimo nuo lubų laikikliai, jungiamieji kabeliai ir kiti reikalingi priedai;</t>
  </si>
  <si>
    <t>Tiekėjas įrangą pristatys, sumontuos, suderins, sukonfigūruos, pritaikys darbui, apmokys naudotojus</t>
  </si>
  <si>
    <t>Diegimo darbai, įskaitant įrangos pristatymą,  bus atlikti per 60 dienų nuo užsakymo pateikimo.</t>
  </si>
  <si>
    <t>LG 55UH5N-E</t>
  </si>
  <si>
    <t>1200:1</t>
  </si>
  <si>
    <t xml:space="preserve">Vidiniai garsiakalbiai: 2 x 10W </t>
  </si>
  <si>
    <t>LG 32SM5J-B</t>
  </si>
  <si>
    <t>32" Coliai</t>
  </si>
  <si>
    <t>1920 x 1080 taškai</t>
  </si>
  <si>
    <t>1100:1</t>
  </si>
  <si>
    <t>Ryškumas  400cd/m2;</t>
  </si>
  <si>
    <t>Infromacinių eilučių skaičius: 4</t>
  </si>
  <si>
    <t>Ekrane atvaizduojama informacija dirbantį specialistą arba kabineto pavadinimas (Informacija Pateikiama Per SPĮ IS)</t>
  </si>
  <si>
    <t>Pateikiamos visos licencijos įrangos prijungimui ir naudojimui su PEVS "Nugis"</t>
  </si>
  <si>
    <t>Tiekėjas prijungs įrangą prie šiuo metu naudojamos PEVS  "Nugis" Ir užtikrins bendrą valdymą Ir naudojimą</t>
  </si>
  <si>
    <t>Paslaugų tiekėjas klaidų taisymo laikotarpiu užtikrins, kad PEVS neplanuotos nedarbingumo prastovos nesieks 72 valandų per metus, reakcijos laikas nebus ilgesnis nei 4 valandos nuo pranešimo apie sistemos darbo sutrikimą gavimo, sistemos darbingumo atstatymo laikas ne ilgiau nei 24 valandos nuo pranešimo apie sistemos darbo sutrikimo gavimo.</t>
  </si>
  <si>
    <t>Paslaugų tiekėjas užtikrins valdomos infrastruktūros saugumo ir saugaus duomenų perdavimo organizacines ir programines priemones bei sudarys su Užsakovu papildomą susitarimą dėl asmens duomenų tvarkymo.</t>
  </si>
  <si>
    <t>Tiekėjas, vykdydamas garantinį aptarnavimą, sugedusią įdiegtą techninę įrangą remontuoja ar keičia savo lėšomis ir resursais</t>
  </si>
  <si>
    <t>Paslaugų tiekėjas skiria atsakingą už sutarties vykdymą asmenį bei numato,kad visi gedimai registruojami 24 val. veikiančioje Tiekėjo pagalbos tarnyboje. Bus parengta ir su Užsakovu suderinta aptarnavimo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</si>
</sst>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0">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shrinkToFit="1"/>
    </xf>
    <xf numFmtId="0" fontId="3" fillId="2" borderId="0" xfId="0" applyFont="1" applyFill="1" applyAlignment="1">
      <alignment wrapText="1" shrinkToFit="1"/>
    </xf>
    <xf numFmtId="0" fontId="3" fillId="4" borderId="23" xfId="0" applyFont="1" applyFill="1" applyBorder="1" applyAlignment="1">
      <alignment wrapText="1" shrinkToFit="1"/>
    </xf>
    <xf numFmtId="0" fontId="3" fillId="6" borderId="23" xfId="0" applyFont="1" applyFill="1" applyBorder="1" applyAlignment="1" applyProtection="1">
      <alignment wrapText="1" shrinkToFit="1"/>
      <protection locked="0"/>
    </xf>
    <xf numFmtId="0" fontId="3" fillId="5" borderId="23" xfId="0" applyFont="1" applyFill="1" applyBorder="1" applyAlignment="1" applyProtection="1">
      <alignment wrapText="1" shrinkToFit="1"/>
      <protection locked="0"/>
    </xf>
    <xf numFmtId="0" fontId="3" fillId="4" borderId="0" xfId="0" applyFont="1" applyFill="1" applyAlignment="1">
      <alignment wrapText="1" shrinkToFit="1"/>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2" fillId="6"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0" fontId="2" fillId="8" borderId="23" xfId="0" applyFont="1" applyFill="1" applyBorder="1" applyAlignment="1">
      <alignment wrapText="1"/>
    </xf>
    <xf numFmtId="0" fontId="2" fillId="4" borderId="23" xfId="0" applyFont="1" applyFill="1" applyBorder="1" applyAlignment="1">
      <alignment wrapText="1" shrinkToFit="1"/>
    </xf>
    <xf numFmtId="0" fontId="2" fillId="5" borderId="23" xfId="0" applyFont="1" applyFill="1" applyBorder="1" applyAlignment="1" applyProtection="1">
      <alignment wrapText="1" shrinkToFit="1"/>
      <protection locked="0"/>
    </xf>
    <xf numFmtId="49" fontId="2" fillId="8" borderId="23" xfId="0" applyNumberFormat="1" applyFont="1" applyFill="1" applyBorder="1" applyAlignment="1">
      <alignment wrapText="1"/>
    </xf>
    <xf numFmtId="0" fontId="2" fillId="4" borderId="23" xfId="0" applyFont="1" applyFill="1" applyBorder="1"/>
    <xf numFmtId="0" fontId="2" fillId="6" borderId="1" xfId="0" applyFont="1" applyFill="1" applyBorder="1" applyAlignment="1">
      <alignment wrapText="1"/>
    </xf>
    <xf numFmtId="0" fontId="2" fillId="7" borderId="1" xfId="0" applyFont="1" applyFill="1" applyBorder="1" applyAlignment="1">
      <alignment wrapText="1"/>
    </xf>
    <xf numFmtId="0" fontId="2" fillId="6" borderId="23" xfId="0" applyFont="1" applyFill="1" applyBorder="1" applyAlignment="1" applyProtection="1">
      <alignment wrapText="1"/>
      <protection locked="0"/>
    </xf>
    <xf numFmtId="49" fontId="2" fillId="5" borderId="23" xfId="0" applyNumberFormat="1"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6" borderId="1" xfId="0" applyFont="1" applyFill="1" applyBorder="1" applyAlignment="1">
      <alignment wrapText="1"/>
    </xf>
    <xf numFmtId="0" fontId="1" fillId="6" borderId="23" xfId="0" applyFont="1" applyFill="1" applyBorder="1" applyAlignment="1" applyProtection="1">
      <alignment wrapText="1"/>
      <protection locked="0"/>
    </xf>
    <xf numFmtId="0" fontId="3" fillId="2" borderId="0" xfId="0" applyFont="1" applyFill="1"/>
    <xf numFmtId="0" fontId="2"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4" fillId="2" borderId="0" xfId="0" applyFont="1" applyFill="1" applyAlignment="1">
      <alignment horizontal="lef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5" borderId="1"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9"/>
  <sheetViews>
    <sheetView tabSelected="1" topLeftCell="A93" workbookViewId="0">
      <selection activeCell="E86" sqref="E86"/>
    </sheetView>
  </sheetViews>
  <sheetFormatPr defaultColWidth="10.8984375" defaultRowHeight="14.4" x14ac:dyDescent="0.3"/>
  <cols>
    <col min="1" max="1" width="9.09765625" style="1" customWidth="1"/>
    <col min="2" max="2" width="78" style="1" customWidth="1"/>
    <col min="3" max="3" width="7.19921875" style="1" customWidth="1"/>
    <col min="4" max="4" width="17" style="1" customWidth="1"/>
    <col min="5" max="5" width="16.3984375" style="1" customWidth="1"/>
    <col min="6" max="6" width="16.09765625" style="1" customWidth="1"/>
    <col min="7" max="7" width="36.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177</v>
      </c>
      <c r="B4" s="2"/>
    </row>
    <row r="5" spans="1:6" x14ac:dyDescent="0.3">
      <c r="A5" s="2"/>
      <c r="B5" s="2"/>
    </row>
    <row r="6" spans="1:6" x14ac:dyDescent="0.3">
      <c r="A6" s="1" t="s">
        <v>1</v>
      </c>
      <c r="B6" s="12" t="s">
        <v>2</v>
      </c>
    </row>
    <row r="7" spans="1:6" x14ac:dyDescent="0.3">
      <c r="B7" s="2"/>
    </row>
    <row r="8" spans="1:6" x14ac:dyDescent="0.3">
      <c r="A8" s="4" t="s">
        <v>3</v>
      </c>
      <c r="B8" s="27">
        <v>45725</v>
      </c>
    </row>
    <row r="9" spans="1:6" x14ac:dyDescent="0.3">
      <c r="A9" s="4" t="s">
        <v>4</v>
      </c>
      <c r="B9" s="13">
        <v>1</v>
      </c>
    </row>
    <row r="10" spans="1:6" x14ac:dyDescent="0.3">
      <c r="A10" s="4" t="s">
        <v>5</v>
      </c>
      <c r="B10" s="28" t="s">
        <v>186</v>
      </c>
    </row>
    <row r="12" spans="1:6" ht="15.6" x14ac:dyDescent="0.3">
      <c r="A12" s="50" t="s">
        <v>6</v>
      </c>
      <c r="B12" s="51"/>
      <c r="C12" s="44" t="s">
        <v>187</v>
      </c>
      <c r="D12" s="45"/>
      <c r="E12" s="45"/>
      <c r="F12" s="46"/>
    </row>
    <row r="13" spans="1:6" ht="15.9" customHeight="1" x14ac:dyDescent="0.3">
      <c r="A13" s="55" t="s">
        <v>7</v>
      </c>
      <c r="B13" s="48"/>
      <c r="C13" s="44" t="s">
        <v>188</v>
      </c>
      <c r="D13" s="45"/>
      <c r="E13" s="45"/>
      <c r="F13" s="46"/>
    </row>
    <row r="14" spans="1:6" ht="15.9" customHeight="1" x14ac:dyDescent="0.3">
      <c r="A14" s="55" t="s">
        <v>8</v>
      </c>
      <c r="B14" s="48"/>
      <c r="C14" s="44" t="s">
        <v>189</v>
      </c>
      <c r="D14" s="45"/>
      <c r="E14" s="45"/>
      <c r="F14" s="46"/>
    </row>
    <row r="15" spans="1:6" ht="15.9" customHeight="1" x14ac:dyDescent="0.3">
      <c r="A15" s="50" t="s">
        <v>9</v>
      </c>
      <c r="B15" s="51"/>
      <c r="C15" s="44" t="s">
        <v>190</v>
      </c>
      <c r="D15" s="45"/>
      <c r="E15" s="45"/>
      <c r="F15" s="46"/>
    </row>
    <row r="16" spans="1:6" ht="63" customHeight="1" x14ac:dyDescent="0.3">
      <c r="A16" s="47" t="s">
        <v>10</v>
      </c>
      <c r="B16" s="48"/>
      <c r="C16" s="44" t="s">
        <v>191</v>
      </c>
      <c r="D16" s="45"/>
      <c r="E16" s="45"/>
      <c r="F16" s="46"/>
    </row>
    <row r="17" spans="1:7" ht="15.9" customHeight="1" x14ac:dyDescent="0.3">
      <c r="A17" s="50" t="s">
        <v>11</v>
      </c>
      <c r="B17" s="51"/>
      <c r="C17" s="44" t="s">
        <v>192</v>
      </c>
      <c r="D17" s="45"/>
      <c r="E17" s="45"/>
      <c r="F17" s="46"/>
    </row>
    <row r="18" spans="1:7" ht="15.9" customHeight="1" x14ac:dyDescent="0.3">
      <c r="A18" s="50" t="s">
        <v>12</v>
      </c>
      <c r="B18" s="51"/>
      <c r="C18" s="44" t="s">
        <v>193</v>
      </c>
      <c r="D18" s="45"/>
      <c r="E18" s="45"/>
      <c r="F18" s="46"/>
    </row>
    <row r="19" spans="1:7" ht="48" customHeight="1" x14ac:dyDescent="0.3">
      <c r="A19" s="50" t="s">
        <v>13</v>
      </c>
      <c r="B19" s="51"/>
      <c r="C19" s="44" t="s">
        <v>192</v>
      </c>
      <c r="D19" s="45"/>
      <c r="E19" s="45"/>
      <c r="F19" s="46"/>
    </row>
    <row r="20" spans="1:7" ht="54.9" customHeight="1" x14ac:dyDescent="0.3">
      <c r="A20" s="50" t="s">
        <v>14</v>
      </c>
      <c r="B20" s="51"/>
      <c r="C20" s="44" t="s">
        <v>194</v>
      </c>
      <c r="D20" s="45"/>
      <c r="E20" s="45"/>
      <c r="F20" s="46"/>
    </row>
    <row r="21" spans="1:7" ht="71.099999999999994" customHeight="1" x14ac:dyDescent="0.3">
      <c r="A21" s="52" t="s">
        <v>15</v>
      </c>
      <c r="B21" s="53"/>
      <c r="C21" s="56"/>
      <c r="D21" s="57"/>
      <c r="E21" s="57"/>
      <c r="F21" s="57"/>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9" t="s">
        <v>16</v>
      </c>
      <c r="B23" s="43"/>
      <c r="C23" s="43"/>
      <c r="D23" s="43"/>
      <c r="E23" s="43"/>
      <c r="F23" s="43"/>
    </row>
    <row r="24" spans="1:7" x14ac:dyDescent="0.3">
      <c r="A24" s="43" t="s">
        <v>17</v>
      </c>
      <c r="B24" s="43"/>
      <c r="C24" s="43"/>
      <c r="D24" s="43"/>
      <c r="E24" s="43"/>
      <c r="F24" s="43"/>
    </row>
    <row r="25" spans="1:7" x14ac:dyDescent="0.3">
      <c r="A25" s="43" t="s">
        <v>18</v>
      </c>
      <c r="B25" s="43"/>
      <c r="C25" s="43"/>
      <c r="D25" s="43"/>
      <c r="E25" s="43"/>
      <c r="F25" s="43"/>
    </row>
    <row r="26" spans="1:7" x14ac:dyDescent="0.3">
      <c r="A26" s="43" t="s">
        <v>19</v>
      </c>
      <c r="B26" s="43"/>
      <c r="C26" s="43"/>
      <c r="D26" s="43"/>
      <c r="E26" s="43"/>
      <c r="F26" s="43"/>
    </row>
    <row r="27" spans="1:7" x14ac:dyDescent="0.3">
      <c r="A27" s="43" t="s">
        <v>20</v>
      </c>
      <c r="B27" s="43"/>
      <c r="C27" s="43"/>
      <c r="D27" s="43"/>
      <c r="E27" s="43"/>
      <c r="F27" s="43"/>
    </row>
    <row r="28" spans="1:7" ht="32.1" customHeight="1" x14ac:dyDescent="0.3">
      <c r="A28" s="54" t="s">
        <v>21</v>
      </c>
      <c r="B28" s="43"/>
      <c r="C28" s="43"/>
      <c r="D28" s="43"/>
      <c r="E28" s="43"/>
      <c r="F28" s="43"/>
    </row>
    <row r="29" spans="1:7" x14ac:dyDescent="0.3">
      <c r="A29" s="43" t="s">
        <v>22</v>
      </c>
      <c r="B29" s="43"/>
      <c r="C29" s="43"/>
      <c r="D29" s="43"/>
      <c r="E29" s="43"/>
      <c r="F29" s="43"/>
    </row>
    <row r="30" spans="1:7" x14ac:dyDescent="0.3">
      <c r="A30" s="14" t="s">
        <v>23</v>
      </c>
      <c r="D30" s="15"/>
    </row>
    <row r="31" spans="1:7" x14ac:dyDescent="0.3">
      <c r="A31" s="12" t="s">
        <v>24</v>
      </c>
    </row>
    <row r="32" spans="1:7" s="22" customFormat="1" x14ac:dyDescent="0.3">
      <c r="A32" s="21" t="s">
        <v>25</v>
      </c>
      <c r="B32" s="21" t="s">
        <v>26</v>
      </c>
      <c r="C32" s="21" t="s">
        <v>27</v>
      </c>
      <c r="D32" s="21" t="s">
        <v>28</v>
      </c>
      <c r="E32" s="21" t="s">
        <v>29</v>
      </c>
      <c r="F32" s="21" t="s">
        <v>30</v>
      </c>
      <c r="G32" s="21" t="s">
        <v>31</v>
      </c>
    </row>
    <row r="33" spans="1:7" s="22" customFormat="1" x14ac:dyDescent="0.3">
      <c r="A33" s="23" t="s">
        <v>32</v>
      </c>
      <c r="B33" s="23" t="s">
        <v>33</v>
      </c>
      <c r="C33" s="23">
        <v>2</v>
      </c>
      <c r="D33" s="23" t="s">
        <v>34</v>
      </c>
      <c r="E33" s="24">
        <v>3490</v>
      </c>
      <c r="F33" s="23">
        <f>IF(ISBLANK(E33),"", PRODUCT(C33,E33))</f>
        <v>6980</v>
      </c>
    </row>
    <row r="34" spans="1:7" s="22" customFormat="1" x14ac:dyDescent="0.3">
      <c r="A34" s="23" t="s">
        <v>35</v>
      </c>
      <c r="B34" s="23" t="s">
        <v>36</v>
      </c>
      <c r="C34" s="23"/>
      <c r="D34" s="23"/>
      <c r="E34" s="23"/>
      <c r="F34" s="23"/>
      <c r="G34" s="29" t="s">
        <v>195</v>
      </c>
    </row>
    <row r="35" spans="1:7" s="22" customFormat="1" ht="28.8" x14ac:dyDescent="0.3">
      <c r="A35" s="23" t="s">
        <v>37</v>
      </c>
      <c r="B35" s="23" t="s">
        <v>38</v>
      </c>
      <c r="C35" s="23"/>
      <c r="D35" s="23"/>
      <c r="E35" s="23"/>
      <c r="F35" s="23"/>
      <c r="G35" s="29" t="s">
        <v>196</v>
      </c>
    </row>
    <row r="36" spans="1:7" s="22" customFormat="1" x14ac:dyDescent="0.3">
      <c r="A36" s="23" t="s">
        <v>39</v>
      </c>
      <c r="B36" s="23" t="s">
        <v>40</v>
      </c>
      <c r="C36" s="23"/>
      <c r="D36" s="23"/>
      <c r="E36" s="23"/>
      <c r="F36" s="23"/>
      <c r="G36" s="29" t="s">
        <v>197</v>
      </c>
    </row>
    <row r="37" spans="1:7" s="22" customFormat="1" x14ac:dyDescent="0.3">
      <c r="A37" s="23" t="s">
        <v>41</v>
      </c>
      <c r="B37" s="23" t="s">
        <v>42</v>
      </c>
      <c r="C37" s="23"/>
      <c r="D37" s="23"/>
      <c r="E37" s="23"/>
      <c r="F37" s="23"/>
      <c r="G37" s="30" t="s">
        <v>198</v>
      </c>
    </row>
    <row r="38" spans="1:7" s="22" customFormat="1" ht="28.8" x14ac:dyDescent="0.3">
      <c r="A38" s="23" t="s">
        <v>43</v>
      </c>
      <c r="B38" s="23" t="s">
        <v>44</v>
      </c>
      <c r="C38" s="23"/>
      <c r="D38" s="23"/>
      <c r="E38" s="23"/>
      <c r="F38" s="23"/>
      <c r="G38" s="29" t="s">
        <v>199</v>
      </c>
    </row>
    <row r="39" spans="1:7" s="22" customFormat="1" ht="43.2" x14ac:dyDescent="0.3">
      <c r="A39" s="23" t="s">
        <v>45</v>
      </c>
      <c r="B39" s="23" t="s">
        <v>46</v>
      </c>
      <c r="C39" s="23"/>
      <c r="D39" s="23"/>
      <c r="E39" s="23"/>
      <c r="F39" s="23"/>
      <c r="G39" s="31" t="s">
        <v>200</v>
      </c>
    </row>
    <row r="40" spans="1:7" s="22" customFormat="1" x14ac:dyDescent="0.3">
      <c r="A40" s="23" t="s">
        <v>47</v>
      </c>
      <c r="B40" s="23" t="s">
        <v>48</v>
      </c>
      <c r="C40" s="23"/>
      <c r="D40" s="23"/>
      <c r="E40" s="23"/>
      <c r="F40" s="23"/>
      <c r="G40" s="30" t="s">
        <v>201</v>
      </c>
    </row>
    <row r="41" spans="1:7" s="22" customFormat="1" ht="28.8" x14ac:dyDescent="0.3">
      <c r="A41" s="23" t="s">
        <v>49</v>
      </c>
      <c r="B41" s="23" t="s">
        <v>50</v>
      </c>
      <c r="C41" s="23"/>
      <c r="D41" s="23"/>
      <c r="E41" s="23"/>
      <c r="F41" s="23"/>
      <c r="G41" s="31" t="s">
        <v>202</v>
      </c>
    </row>
    <row r="42" spans="1:7" s="22" customFormat="1" ht="43.2" x14ac:dyDescent="0.3">
      <c r="A42" s="23" t="s">
        <v>51</v>
      </c>
      <c r="B42" s="23" t="s">
        <v>52</v>
      </c>
      <c r="C42" s="23"/>
      <c r="D42" s="23"/>
      <c r="E42" s="23"/>
      <c r="F42" s="23"/>
      <c r="G42" s="31" t="s">
        <v>203</v>
      </c>
    </row>
    <row r="43" spans="1:7" s="22" customFormat="1" ht="43.2" x14ac:dyDescent="0.3">
      <c r="A43" s="23" t="s">
        <v>53</v>
      </c>
      <c r="B43" s="32" t="s">
        <v>54</v>
      </c>
      <c r="C43" s="23"/>
      <c r="D43" s="23"/>
      <c r="E43" s="23"/>
      <c r="F43" s="23"/>
      <c r="G43" s="33" t="s">
        <v>204</v>
      </c>
    </row>
    <row r="44" spans="1:7" s="22" customFormat="1" x14ac:dyDescent="0.3">
      <c r="A44" s="23" t="s">
        <v>55</v>
      </c>
      <c r="B44" s="23" t="s">
        <v>56</v>
      </c>
      <c r="C44" s="23">
        <v>2</v>
      </c>
      <c r="D44" s="23" t="s">
        <v>57</v>
      </c>
      <c r="E44" s="24">
        <v>1150</v>
      </c>
      <c r="F44" s="23">
        <f>IF(ISBLANK(E44),"", PRODUCT(C44,E44))</f>
        <v>2300</v>
      </c>
    </row>
    <row r="45" spans="1:7" s="22" customFormat="1" x14ac:dyDescent="0.3">
      <c r="A45" s="23" t="s">
        <v>58</v>
      </c>
      <c r="B45" s="23" t="s">
        <v>59</v>
      </c>
      <c r="C45" s="23"/>
      <c r="D45" s="23"/>
      <c r="E45" s="23"/>
      <c r="F45" s="23"/>
      <c r="G45" s="33" t="s">
        <v>229</v>
      </c>
    </row>
    <row r="46" spans="1:7" s="22" customFormat="1" x14ac:dyDescent="0.3">
      <c r="A46" s="23" t="s">
        <v>60</v>
      </c>
      <c r="B46" s="23" t="s">
        <v>61</v>
      </c>
      <c r="C46" s="23"/>
      <c r="D46" s="23"/>
      <c r="E46" s="23"/>
      <c r="F46" s="23"/>
      <c r="G46" s="33" t="s">
        <v>208</v>
      </c>
    </row>
    <row r="47" spans="1:7" s="22" customFormat="1" x14ac:dyDescent="0.3">
      <c r="A47" s="23" t="s">
        <v>62</v>
      </c>
      <c r="B47" s="23" t="s">
        <v>63</v>
      </c>
      <c r="C47" s="23"/>
      <c r="D47" s="23"/>
      <c r="E47" s="23"/>
      <c r="F47" s="23"/>
      <c r="G47" s="31" t="s">
        <v>205</v>
      </c>
    </row>
    <row r="48" spans="1:7" s="22" customFormat="1" x14ac:dyDescent="0.3">
      <c r="A48" s="23" t="s">
        <v>64</v>
      </c>
      <c r="B48" s="23" t="s">
        <v>65</v>
      </c>
      <c r="C48" s="23"/>
      <c r="D48" s="23"/>
      <c r="E48" s="23"/>
      <c r="F48" s="23"/>
      <c r="G48" s="34" t="s">
        <v>230</v>
      </c>
    </row>
    <row r="49" spans="1:7" s="22" customFormat="1" x14ac:dyDescent="0.3">
      <c r="A49" s="23" t="s">
        <v>66</v>
      </c>
      <c r="B49" s="23" t="s">
        <v>67</v>
      </c>
      <c r="C49" s="23"/>
      <c r="D49" s="23"/>
      <c r="E49" s="23"/>
      <c r="F49" s="23"/>
      <c r="G49" s="31" t="s">
        <v>206</v>
      </c>
    </row>
    <row r="50" spans="1:7" s="22" customFormat="1" x14ac:dyDescent="0.3">
      <c r="A50" s="23" t="s">
        <v>68</v>
      </c>
      <c r="B50" s="23" t="s">
        <v>69</v>
      </c>
      <c r="C50" s="23"/>
      <c r="D50" s="23"/>
      <c r="E50" s="23"/>
      <c r="F50" s="23"/>
      <c r="G50" s="31" t="s">
        <v>207</v>
      </c>
    </row>
    <row r="51" spans="1:7" s="22" customFormat="1" x14ac:dyDescent="0.3">
      <c r="A51" s="23" t="s">
        <v>70</v>
      </c>
      <c r="B51" s="23" t="s">
        <v>71</v>
      </c>
      <c r="C51" s="23"/>
      <c r="D51" s="23"/>
      <c r="E51" s="23"/>
      <c r="F51" s="23"/>
      <c r="G51" s="29" t="s">
        <v>209</v>
      </c>
    </row>
    <row r="52" spans="1:7" s="22" customFormat="1" ht="28.8" x14ac:dyDescent="0.3">
      <c r="A52" s="23" t="s">
        <v>72</v>
      </c>
      <c r="B52" s="23" t="s">
        <v>73</v>
      </c>
      <c r="C52" s="23"/>
      <c r="D52" s="23"/>
      <c r="E52" s="23"/>
      <c r="F52" s="23"/>
      <c r="G52" s="31" t="s">
        <v>210</v>
      </c>
    </row>
    <row r="53" spans="1:7" s="22" customFormat="1" x14ac:dyDescent="0.3">
      <c r="A53" s="23" t="s">
        <v>74</v>
      </c>
      <c r="B53" s="23" t="s">
        <v>75</v>
      </c>
      <c r="C53" s="23"/>
      <c r="D53" s="23"/>
      <c r="E53" s="23"/>
      <c r="F53" s="23"/>
      <c r="G53" s="33" t="s">
        <v>231</v>
      </c>
    </row>
    <row r="54" spans="1:7" s="22" customFormat="1" x14ac:dyDescent="0.3">
      <c r="A54" s="23" t="s">
        <v>76</v>
      </c>
      <c r="B54" s="23" t="s">
        <v>77</v>
      </c>
      <c r="C54" s="23"/>
      <c r="D54" s="23"/>
      <c r="E54" s="23"/>
      <c r="F54" s="23"/>
      <c r="G54" s="33" t="s">
        <v>211</v>
      </c>
    </row>
    <row r="55" spans="1:7" s="22" customFormat="1" ht="120" customHeight="1" x14ac:dyDescent="0.3">
      <c r="A55" s="23" t="s">
        <v>78</v>
      </c>
      <c r="B55" s="32" t="s">
        <v>79</v>
      </c>
      <c r="C55" s="23"/>
      <c r="D55" s="23"/>
      <c r="E55" s="23"/>
      <c r="F55" s="23"/>
      <c r="G55" s="40" t="s">
        <v>212</v>
      </c>
    </row>
    <row r="56" spans="1:7" s="22" customFormat="1" ht="72" x14ac:dyDescent="0.3">
      <c r="A56" s="23" t="s">
        <v>80</v>
      </c>
      <c r="B56" s="23" t="s">
        <v>81</v>
      </c>
      <c r="C56" s="23"/>
      <c r="D56" s="23"/>
      <c r="E56" s="23"/>
      <c r="F56" s="23"/>
      <c r="G56" s="31" t="s">
        <v>213</v>
      </c>
    </row>
    <row r="57" spans="1:7" s="22" customFormat="1" x14ac:dyDescent="0.3">
      <c r="A57" s="23" t="s">
        <v>82</v>
      </c>
      <c r="B57" s="23" t="s">
        <v>83</v>
      </c>
      <c r="C57" s="23">
        <v>4</v>
      </c>
      <c r="D57" s="23" t="s">
        <v>57</v>
      </c>
      <c r="E57" s="24">
        <v>665</v>
      </c>
      <c r="F57" s="23">
        <f>IF(ISBLANK(E57),"", PRODUCT(C57,E57))</f>
        <v>2660</v>
      </c>
    </row>
    <row r="58" spans="1:7" s="22" customFormat="1" x14ac:dyDescent="0.3">
      <c r="A58" s="23" t="s">
        <v>84</v>
      </c>
      <c r="B58" s="23" t="s">
        <v>59</v>
      </c>
      <c r="C58" s="23"/>
      <c r="D58" s="23"/>
      <c r="E58" s="23"/>
      <c r="F58" s="23"/>
      <c r="G58" s="33" t="s">
        <v>232</v>
      </c>
    </row>
    <row r="59" spans="1:7" s="22" customFormat="1" x14ac:dyDescent="0.3">
      <c r="A59" s="23" t="s">
        <v>85</v>
      </c>
      <c r="B59" s="23" t="s">
        <v>86</v>
      </c>
      <c r="C59" s="23"/>
      <c r="D59" s="23"/>
      <c r="E59" s="23"/>
      <c r="F59" s="23"/>
      <c r="G59" s="33" t="s">
        <v>233</v>
      </c>
    </row>
    <row r="60" spans="1:7" s="22" customFormat="1" x14ac:dyDescent="0.3">
      <c r="A60" s="23" t="s">
        <v>87</v>
      </c>
      <c r="B60" s="23" t="s">
        <v>63</v>
      </c>
      <c r="C60" s="23"/>
      <c r="D60" s="23"/>
      <c r="E60" s="23"/>
      <c r="F60" s="23"/>
      <c r="G60" s="33" t="s">
        <v>234</v>
      </c>
    </row>
    <row r="61" spans="1:7" s="22" customFormat="1" x14ac:dyDescent="0.3">
      <c r="A61" s="23" t="s">
        <v>88</v>
      </c>
      <c r="B61" s="23" t="s">
        <v>89</v>
      </c>
      <c r="C61" s="23"/>
      <c r="D61" s="23"/>
      <c r="E61" s="23"/>
      <c r="F61" s="23"/>
      <c r="G61" s="39" t="s">
        <v>235</v>
      </c>
    </row>
    <row r="62" spans="1:7" s="22" customFormat="1" x14ac:dyDescent="0.3">
      <c r="A62" s="23" t="s">
        <v>90</v>
      </c>
      <c r="B62" s="23" t="s">
        <v>67</v>
      </c>
      <c r="C62" s="23"/>
      <c r="D62" s="23"/>
      <c r="E62" s="23"/>
      <c r="F62" s="23"/>
      <c r="G62" s="33" t="s">
        <v>236</v>
      </c>
    </row>
    <row r="63" spans="1:7" s="22" customFormat="1" x14ac:dyDescent="0.3">
      <c r="A63" s="23" t="s">
        <v>91</v>
      </c>
      <c r="B63" s="23" t="s">
        <v>69</v>
      </c>
      <c r="C63" s="23"/>
      <c r="D63" s="23"/>
      <c r="E63" s="23"/>
      <c r="F63" s="23"/>
      <c r="G63" s="33" t="s">
        <v>207</v>
      </c>
    </row>
    <row r="64" spans="1:7" s="22" customFormat="1" x14ac:dyDescent="0.3">
      <c r="A64" s="23" t="s">
        <v>92</v>
      </c>
      <c r="B64" s="23" t="s">
        <v>71</v>
      </c>
      <c r="C64" s="23"/>
      <c r="D64" s="23"/>
      <c r="E64" s="23"/>
      <c r="F64" s="23"/>
      <c r="G64" s="33" t="s">
        <v>209</v>
      </c>
    </row>
    <row r="65" spans="1:7" s="22" customFormat="1" ht="28.8" x14ac:dyDescent="0.3">
      <c r="A65" s="23" t="s">
        <v>93</v>
      </c>
      <c r="B65" s="23" t="s">
        <v>73</v>
      </c>
      <c r="C65" s="23"/>
      <c r="D65" s="23"/>
      <c r="E65" s="23"/>
      <c r="F65" s="23"/>
      <c r="G65" s="33" t="s">
        <v>210</v>
      </c>
    </row>
    <row r="66" spans="1:7" s="22" customFormat="1" x14ac:dyDescent="0.3">
      <c r="A66" s="23" t="s">
        <v>94</v>
      </c>
      <c r="B66" s="23" t="s">
        <v>75</v>
      </c>
      <c r="C66" s="23"/>
      <c r="D66" s="23"/>
      <c r="E66" s="23"/>
      <c r="F66" s="23"/>
      <c r="G66" s="33" t="s">
        <v>231</v>
      </c>
    </row>
    <row r="67" spans="1:7" s="22" customFormat="1" x14ac:dyDescent="0.3">
      <c r="A67" s="23" t="s">
        <v>95</v>
      </c>
      <c r="B67" s="23" t="s">
        <v>77</v>
      </c>
      <c r="C67" s="23"/>
      <c r="D67" s="23"/>
      <c r="E67" s="23"/>
      <c r="F67" s="23"/>
      <c r="G67" s="33" t="s">
        <v>237</v>
      </c>
    </row>
    <row r="68" spans="1:7" s="22" customFormat="1" ht="112.2" customHeight="1" x14ac:dyDescent="0.3">
      <c r="A68" s="23" t="s">
        <v>96</v>
      </c>
      <c r="B68" s="23" t="s">
        <v>79</v>
      </c>
      <c r="C68" s="23"/>
      <c r="D68" s="23"/>
      <c r="E68" s="23"/>
      <c r="F68" s="23"/>
      <c r="G68" s="40" t="s">
        <v>212</v>
      </c>
    </row>
    <row r="69" spans="1:7" s="22" customFormat="1" ht="72" x14ac:dyDescent="0.3">
      <c r="A69" s="23" t="s">
        <v>97</v>
      </c>
      <c r="B69" s="23" t="s">
        <v>81</v>
      </c>
      <c r="C69" s="23"/>
      <c r="D69" s="23"/>
      <c r="E69" s="23"/>
      <c r="F69" s="23"/>
      <c r="G69" s="33" t="s">
        <v>213</v>
      </c>
    </row>
    <row r="70" spans="1:7" s="22" customFormat="1" x14ac:dyDescent="0.3">
      <c r="A70" s="23" t="s">
        <v>98</v>
      </c>
      <c r="B70" s="23" t="s">
        <v>99</v>
      </c>
      <c r="C70" s="23">
        <v>28</v>
      </c>
      <c r="D70" s="23" t="s">
        <v>57</v>
      </c>
      <c r="E70" s="24">
        <v>460</v>
      </c>
      <c r="F70" s="23">
        <f>IF(ISBLANK(E70),"", PRODUCT(C70,E70))</f>
        <v>12880</v>
      </c>
    </row>
    <row r="71" spans="1:7" s="22" customFormat="1" x14ac:dyDescent="0.3">
      <c r="A71" s="23" t="s">
        <v>100</v>
      </c>
      <c r="B71" s="23" t="s">
        <v>59</v>
      </c>
      <c r="C71" s="23"/>
      <c r="D71" s="23"/>
      <c r="E71" s="23"/>
      <c r="F71" s="35"/>
      <c r="G71" s="29" t="s">
        <v>214</v>
      </c>
    </row>
    <row r="72" spans="1:7" s="22" customFormat="1" x14ac:dyDescent="0.3">
      <c r="A72" s="23" t="s">
        <v>101</v>
      </c>
      <c r="B72" s="23" t="s">
        <v>102</v>
      </c>
      <c r="C72" s="23"/>
      <c r="D72" s="23"/>
      <c r="E72" s="23"/>
      <c r="F72" s="23"/>
      <c r="G72" s="29" t="s">
        <v>215</v>
      </c>
    </row>
    <row r="73" spans="1:7" s="22" customFormat="1" x14ac:dyDescent="0.3">
      <c r="A73" s="23" t="s">
        <v>103</v>
      </c>
      <c r="B73" s="23" t="s">
        <v>104</v>
      </c>
      <c r="C73" s="23"/>
      <c r="D73" s="23"/>
      <c r="E73" s="23"/>
      <c r="F73" s="23"/>
      <c r="G73" s="31" t="s">
        <v>216</v>
      </c>
    </row>
    <row r="74" spans="1:7" s="22" customFormat="1" x14ac:dyDescent="0.3">
      <c r="A74" s="23" t="s">
        <v>105</v>
      </c>
      <c r="B74" s="23" t="s">
        <v>106</v>
      </c>
      <c r="C74" s="23"/>
      <c r="D74" s="23"/>
      <c r="E74" s="23"/>
      <c r="F74" s="23"/>
      <c r="G74" s="36" t="s">
        <v>217</v>
      </c>
    </row>
    <row r="75" spans="1:7" s="22" customFormat="1" x14ac:dyDescent="0.3">
      <c r="A75" s="23" t="s">
        <v>107</v>
      </c>
      <c r="B75" s="23" t="s">
        <v>108</v>
      </c>
      <c r="C75" s="23"/>
      <c r="D75" s="23"/>
      <c r="E75" s="23"/>
      <c r="F75" s="23"/>
      <c r="G75" s="37" t="s">
        <v>218</v>
      </c>
    </row>
    <row r="76" spans="1:7" s="22" customFormat="1" ht="28.8" x14ac:dyDescent="0.3">
      <c r="A76" s="23" t="s">
        <v>109</v>
      </c>
      <c r="B76" s="23" t="s">
        <v>110</v>
      </c>
      <c r="C76" s="23"/>
      <c r="D76" s="23"/>
      <c r="E76" s="23"/>
      <c r="F76" s="23"/>
      <c r="G76" s="31" t="s">
        <v>219</v>
      </c>
    </row>
    <row r="77" spans="1:7" s="22" customFormat="1" ht="28.8" x14ac:dyDescent="0.3">
      <c r="A77" s="23" t="s">
        <v>111</v>
      </c>
      <c r="B77" s="23" t="s">
        <v>112</v>
      </c>
      <c r="C77" s="23"/>
      <c r="D77" s="23"/>
      <c r="E77" s="23"/>
      <c r="F77" s="23"/>
      <c r="G77" s="36" t="s">
        <v>220</v>
      </c>
    </row>
    <row r="78" spans="1:7" s="22" customFormat="1" x14ac:dyDescent="0.3">
      <c r="A78" s="23" t="s">
        <v>113</v>
      </c>
      <c r="B78" s="23" t="s">
        <v>114</v>
      </c>
      <c r="C78" s="23"/>
      <c r="D78" s="23"/>
      <c r="E78" s="23"/>
      <c r="F78" s="23"/>
      <c r="G78" s="36" t="s">
        <v>221</v>
      </c>
    </row>
    <row r="79" spans="1:7" s="22" customFormat="1" ht="28.8" x14ac:dyDescent="0.3">
      <c r="A79" s="23" t="s">
        <v>115</v>
      </c>
      <c r="B79" s="23" t="s">
        <v>116</v>
      </c>
      <c r="C79" s="23"/>
      <c r="D79" s="23"/>
      <c r="E79" s="23"/>
      <c r="F79" s="23"/>
      <c r="G79" s="31" t="s">
        <v>116</v>
      </c>
    </row>
    <row r="80" spans="1:7" s="22" customFormat="1" ht="43.2" x14ac:dyDescent="0.3">
      <c r="A80" s="23" t="s">
        <v>117</v>
      </c>
      <c r="B80" s="23" t="s">
        <v>118</v>
      </c>
      <c r="C80" s="23"/>
      <c r="D80" s="23"/>
      <c r="E80" s="23"/>
      <c r="F80" s="23"/>
      <c r="G80" s="41" t="s">
        <v>238</v>
      </c>
    </row>
    <row r="81" spans="1:7" s="22" customFormat="1" ht="28.8" x14ac:dyDescent="0.3">
      <c r="A81" s="23" t="s">
        <v>119</v>
      </c>
      <c r="B81" s="23" t="s">
        <v>120</v>
      </c>
      <c r="C81" s="23"/>
      <c r="D81" s="23"/>
      <c r="E81" s="23"/>
      <c r="F81" s="23"/>
      <c r="G81" s="36" t="s">
        <v>222</v>
      </c>
    </row>
    <row r="82" spans="1:7" s="22" customFormat="1" ht="43.2" x14ac:dyDescent="0.3">
      <c r="A82" s="23" t="s">
        <v>121</v>
      </c>
      <c r="B82" s="23" t="s">
        <v>122</v>
      </c>
      <c r="C82" s="23"/>
      <c r="D82" s="23"/>
      <c r="E82" s="23"/>
      <c r="F82" s="23"/>
      <c r="G82" s="31" t="s">
        <v>223</v>
      </c>
    </row>
    <row r="83" spans="1:7" s="22" customFormat="1" ht="43.2" x14ac:dyDescent="0.3">
      <c r="A83" s="23" t="s">
        <v>123</v>
      </c>
      <c r="B83" s="23" t="s">
        <v>124</v>
      </c>
      <c r="C83" s="23"/>
      <c r="D83" s="23"/>
      <c r="E83" s="23"/>
      <c r="F83" s="23"/>
      <c r="G83" s="31" t="s">
        <v>224</v>
      </c>
    </row>
    <row r="84" spans="1:7" s="22" customFormat="1" ht="28.8" x14ac:dyDescent="0.3">
      <c r="A84" s="23" t="s">
        <v>125</v>
      </c>
      <c r="B84" s="23" t="s">
        <v>126</v>
      </c>
      <c r="C84" s="23"/>
      <c r="D84" s="23"/>
      <c r="E84" s="23"/>
      <c r="F84" s="23"/>
      <c r="G84" s="33" t="s">
        <v>225</v>
      </c>
    </row>
    <row r="85" spans="1:7" s="22" customFormat="1" ht="72" x14ac:dyDescent="0.3">
      <c r="A85" s="23" t="s">
        <v>127</v>
      </c>
      <c r="B85" s="23" t="s">
        <v>128</v>
      </c>
      <c r="C85" s="23"/>
      <c r="D85" s="23"/>
      <c r="E85" s="23"/>
      <c r="F85" s="23"/>
      <c r="G85" s="31" t="s">
        <v>226</v>
      </c>
    </row>
    <row r="86" spans="1:7" s="22" customFormat="1" x14ac:dyDescent="0.3">
      <c r="A86" s="23" t="s">
        <v>129</v>
      </c>
      <c r="B86" s="23" t="s">
        <v>130</v>
      </c>
      <c r="C86" s="23">
        <v>2</v>
      </c>
      <c r="D86" s="23" t="s">
        <v>34</v>
      </c>
      <c r="E86" s="24">
        <v>5825</v>
      </c>
      <c r="F86" s="23">
        <f>IF(ISBLANK(E86),"", PRODUCT(C86,E86))</f>
        <v>11650</v>
      </c>
    </row>
    <row r="87" spans="1:7" s="22" customFormat="1" ht="43.2" x14ac:dyDescent="0.3">
      <c r="A87" s="23" t="s">
        <v>131</v>
      </c>
      <c r="B87" s="23" t="s">
        <v>132</v>
      </c>
      <c r="C87" s="23"/>
      <c r="D87" s="23"/>
      <c r="E87" s="23"/>
      <c r="F87" s="23"/>
      <c r="G87" s="38" t="s">
        <v>227</v>
      </c>
    </row>
    <row r="88" spans="1:7" s="22" customFormat="1" ht="43.2" x14ac:dyDescent="0.3">
      <c r="A88" s="23" t="s">
        <v>133</v>
      </c>
      <c r="B88" s="23" t="s">
        <v>134</v>
      </c>
      <c r="C88" s="23"/>
      <c r="D88" s="23"/>
      <c r="E88" s="23"/>
      <c r="F88" s="23"/>
      <c r="G88" s="42" t="s">
        <v>240</v>
      </c>
    </row>
    <row r="89" spans="1:7" s="22" customFormat="1" ht="28.8" x14ac:dyDescent="0.3">
      <c r="A89" s="23" t="s">
        <v>135</v>
      </c>
      <c r="B89" s="23" t="s">
        <v>136</v>
      </c>
      <c r="C89" s="23"/>
      <c r="D89" s="23"/>
      <c r="E89" s="23"/>
      <c r="F89" s="23"/>
      <c r="G89" s="42" t="s">
        <v>239</v>
      </c>
    </row>
    <row r="90" spans="1:7" s="22" customFormat="1" ht="43.2" x14ac:dyDescent="0.3">
      <c r="A90" s="23" t="s">
        <v>137</v>
      </c>
      <c r="B90" s="32" t="s">
        <v>138</v>
      </c>
      <c r="C90" s="23"/>
      <c r="D90" s="23"/>
      <c r="E90" s="23"/>
      <c r="F90" s="23"/>
      <c r="G90" s="33" t="s">
        <v>228</v>
      </c>
    </row>
    <row r="91" spans="1:7" s="22" customFormat="1" x14ac:dyDescent="0.3">
      <c r="A91" s="23" t="s">
        <v>139</v>
      </c>
      <c r="B91" s="23" t="s">
        <v>140</v>
      </c>
      <c r="C91" s="23">
        <v>24</v>
      </c>
      <c r="D91" s="23" t="s">
        <v>141</v>
      </c>
      <c r="E91" s="24">
        <v>94</v>
      </c>
      <c r="F91" s="23">
        <f>IF(ISBLANK(E91),"", PRODUCT(C91,E91))</f>
        <v>2256</v>
      </c>
    </row>
    <row r="92" spans="1:7" s="22" customFormat="1" ht="86.4" x14ac:dyDescent="0.3">
      <c r="A92" s="23" t="s">
        <v>142</v>
      </c>
      <c r="B92" s="23" t="s">
        <v>143</v>
      </c>
      <c r="C92" s="23"/>
      <c r="D92" s="23"/>
      <c r="E92" s="23"/>
      <c r="F92" s="23"/>
      <c r="G92" s="40" t="s">
        <v>143</v>
      </c>
    </row>
    <row r="93" spans="1:7" s="22" customFormat="1" ht="72" x14ac:dyDescent="0.3">
      <c r="A93" s="23" t="s">
        <v>144</v>
      </c>
      <c r="B93" s="23" t="s">
        <v>145</v>
      </c>
      <c r="C93" s="23"/>
      <c r="D93" s="23"/>
      <c r="E93" s="23"/>
      <c r="F93" s="23"/>
      <c r="G93" s="40" t="s">
        <v>244</v>
      </c>
    </row>
    <row r="94" spans="1:7" s="22" customFormat="1" ht="132" customHeight="1" x14ac:dyDescent="0.3">
      <c r="A94" s="23" t="s">
        <v>146</v>
      </c>
      <c r="B94" s="23" t="s">
        <v>147</v>
      </c>
      <c r="C94" s="23"/>
      <c r="D94" s="23"/>
      <c r="E94" s="23"/>
      <c r="F94" s="23"/>
      <c r="G94" s="40" t="s">
        <v>241</v>
      </c>
    </row>
    <row r="95" spans="1:7" s="22" customFormat="1" ht="72" x14ac:dyDescent="0.3">
      <c r="A95" s="23" t="s">
        <v>148</v>
      </c>
      <c r="B95" s="23" t="s">
        <v>149</v>
      </c>
      <c r="C95" s="23"/>
      <c r="D95" s="23"/>
      <c r="E95" s="23"/>
      <c r="F95" s="23"/>
      <c r="G95" s="40" t="s">
        <v>242</v>
      </c>
    </row>
    <row r="96" spans="1:7" s="22" customFormat="1" ht="43.2" x14ac:dyDescent="0.3">
      <c r="A96" s="23" t="s">
        <v>150</v>
      </c>
      <c r="B96" s="23" t="s">
        <v>151</v>
      </c>
      <c r="C96" s="23"/>
      <c r="D96" s="23"/>
      <c r="E96" s="23"/>
      <c r="F96" s="23"/>
      <c r="G96" s="40" t="s">
        <v>243</v>
      </c>
    </row>
    <row r="97" spans="3:7" s="22" customFormat="1" x14ac:dyDescent="0.3">
      <c r="E97" s="21" t="s">
        <v>152</v>
      </c>
      <c r="F97" s="21">
        <f>IF((COUNT(C33:C96)&lt;&gt;COUNT(F33:F96)),"", ROUND(SUM(F33:F96),2))</f>
        <v>38726</v>
      </c>
      <c r="G97" s="26" t="str">
        <f>IF((COUNT(C33:C96)&lt;&gt;COUNT(F33:F96)),"Neužpildytos visų objektų kainos", "")</f>
        <v/>
      </c>
    </row>
    <row r="98" spans="3:7" s="22" customFormat="1" ht="57.6" x14ac:dyDescent="0.3">
      <c r="C98" s="21" t="s">
        <v>153</v>
      </c>
      <c r="D98" s="25">
        <v>21</v>
      </c>
      <c r="E98" s="21" t="s">
        <v>154</v>
      </c>
      <c r="F98" s="21">
        <f>IF(OR(F97="",D98=""),"", ROUND(PRODUCT(D98,F97)/100,2))</f>
        <v>8132.46</v>
      </c>
      <c r="G98" s="26" t="str">
        <f>IF(D98="", "Nurodykite taikomą PVM dydį", "")</f>
        <v/>
      </c>
    </row>
    <row r="99" spans="3:7" s="22" customFormat="1" x14ac:dyDescent="0.3">
      <c r="E99" s="21" t="s">
        <v>155</v>
      </c>
      <c r="F99" s="21">
        <f>IF(ISBLANK(F98), "", ROUND(SUM(F97:F98),2))</f>
        <v>46858.46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5" right="0.25"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10" workbookViewId="0">
      <selection activeCell="B39" sqref="B39:G39"/>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89" t="s">
        <v>156</v>
      </c>
      <c r="B2" s="43"/>
      <c r="C2" s="43"/>
      <c r="D2" s="43"/>
      <c r="E2" s="43"/>
      <c r="F2" s="43"/>
      <c r="G2" s="43"/>
      <c r="H2" s="43"/>
      <c r="I2" s="43"/>
      <c r="J2" s="43"/>
      <c r="K2" s="43"/>
    </row>
    <row r="3" spans="1:11" x14ac:dyDescent="0.3">
      <c r="A3" s="43"/>
      <c r="B3" s="43"/>
      <c r="C3" s="43"/>
      <c r="D3" s="43"/>
      <c r="E3" s="43"/>
      <c r="F3" s="43"/>
      <c r="G3" s="43"/>
      <c r="H3" s="43"/>
      <c r="I3" s="43"/>
      <c r="J3" s="43"/>
      <c r="K3" s="43"/>
    </row>
    <row r="4" spans="1:11" ht="15.9" customHeight="1" thickBot="1" x14ac:dyDescent="0.35">
      <c r="A4" s="7"/>
      <c r="B4" s="7"/>
      <c r="C4" s="7"/>
      <c r="D4" s="7"/>
      <c r="E4" s="7"/>
      <c r="F4" s="7"/>
      <c r="G4" s="7"/>
      <c r="H4" s="7"/>
      <c r="I4" s="7"/>
      <c r="J4" s="7"/>
    </row>
    <row r="5" spans="1:11" ht="48" customHeight="1" x14ac:dyDescent="0.3">
      <c r="A5" s="69" t="s">
        <v>157</v>
      </c>
      <c r="B5" s="63"/>
      <c r="C5" s="61" t="s">
        <v>158</v>
      </c>
      <c r="D5" s="62"/>
      <c r="E5" s="63"/>
      <c r="F5" s="61" t="s">
        <v>159</v>
      </c>
      <c r="G5" s="62"/>
      <c r="H5" s="63"/>
      <c r="I5" s="61" t="s">
        <v>160</v>
      </c>
      <c r="J5" s="63"/>
      <c r="K5" s="9" t="s">
        <v>161</v>
      </c>
    </row>
    <row r="6" spans="1:11" ht="48.9" customHeight="1" x14ac:dyDescent="0.3">
      <c r="A6" s="60"/>
      <c r="B6" s="51"/>
      <c r="C6" s="58"/>
      <c r="D6" s="59"/>
      <c r="E6" s="51"/>
      <c r="F6" s="58"/>
      <c r="G6" s="59"/>
      <c r="H6" s="51"/>
      <c r="I6" s="58"/>
      <c r="J6" s="51"/>
      <c r="K6" s="16"/>
    </row>
    <row r="7" spans="1:11" ht="48.9" customHeight="1" x14ac:dyDescent="0.3">
      <c r="A7" s="60"/>
      <c r="B7" s="51"/>
      <c r="C7" s="58"/>
      <c r="D7" s="59"/>
      <c r="E7" s="51"/>
      <c r="F7" s="58"/>
      <c r="G7" s="59"/>
      <c r="H7" s="51"/>
      <c r="I7" s="58"/>
      <c r="J7" s="51"/>
      <c r="K7" s="16"/>
    </row>
    <row r="8" spans="1:11" ht="48.9" customHeight="1" x14ac:dyDescent="0.3">
      <c r="A8" s="60"/>
      <c r="B8" s="51"/>
      <c r="C8" s="58"/>
      <c r="D8" s="59"/>
      <c r="E8" s="51"/>
      <c r="F8" s="58"/>
      <c r="G8" s="59"/>
      <c r="H8" s="51"/>
      <c r="I8" s="58"/>
      <c r="J8" s="51"/>
      <c r="K8" s="16"/>
    </row>
    <row r="9" spans="1:11" ht="48.9" customHeight="1" x14ac:dyDescent="0.3">
      <c r="A9" s="60"/>
      <c r="B9" s="51"/>
      <c r="C9" s="58"/>
      <c r="D9" s="59"/>
      <c r="E9" s="51"/>
      <c r="F9" s="58"/>
      <c r="G9" s="59"/>
      <c r="H9" s="51"/>
      <c r="I9" s="58"/>
      <c r="J9" s="51"/>
      <c r="K9" s="16"/>
    </row>
    <row r="10" spans="1:11" ht="48.9" customHeight="1" x14ac:dyDescent="0.3">
      <c r="A10" s="60"/>
      <c r="B10" s="51"/>
      <c r="C10" s="58"/>
      <c r="D10" s="59"/>
      <c r="E10" s="51"/>
      <c r="F10" s="58"/>
      <c r="G10" s="59"/>
      <c r="H10" s="51"/>
      <c r="I10" s="58"/>
      <c r="J10" s="51"/>
      <c r="K10" s="16"/>
    </row>
    <row r="11" spans="1:11" ht="48.9" customHeight="1" x14ac:dyDescent="0.3">
      <c r="A11" s="60"/>
      <c r="B11" s="51"/>
      <c r="C11" s="58"/>
      <c r="D11" s="59"/>
      <c r="E11" s="51"/>
      <c r="F11" s="58"/>
      <c r="G11" s="59"/>
      <c r="H11" s="51"/>
      <c r="I11" s="58"/>
      <c r="J11" s="51"/>
      <c r="K11" s="16"/>
    </row>
    <row r="12" spans="1:11" ht="48.9" customHeight="1" x14ac:dyDescent="0.3">
      <c r="A12" s="60"/>
      <c r="B12" s="51"/>
      <c r="C12" s="58"/>
      <c r="D12" s="59"/>
      <c r="E12" s="51"/>
      <c r="F12" s="58"/>
      <c r="G12" s="59"/>
      <c r="H12" s="51"/>
      <c r="I12" s="58"/>
      <c r="J12" s="51"/>
      <c r="K12" s="16"/>
    </row>
    <row r="13" spans="1:11" ht="48.9" customHeight="1" x14ac:dyDescent="0.3">
      <c r="A13" s="60"/>
      <c r="B13" s="51"/>
      <c r="C13" s="58"/>
      <c r="D13" s="59"/>
      <c r="E13" s="51"/>
      <c r="F13" s="58"/>
      <c r="G13" s="59"/>
      <c r="H13" s="51"/>
      <c r="I13" s="58"/>
      <c r="J13" s="51"/>
      <c r="K13" s="16"/>
    </row>
    <row r="14" spans="1:11" ht="48.9" customHeight="1" x14ac:dyDescent="0.3">
      <c r="A14" s="60"/>
      <c r="B14" s="51"/>
      <c r="C14" s="58"/>
      <c r="D14" s="59"/>
      <c r="E14" s="51"/>
      <c r="F14" s="58"/>
      <c r="G14" s="59"/>
      <c r="H14" s="51"/>
      <c r="I14" s="58"/>
      <c r="J14" s="51"/>
      <c r="K14" s="16"/>
    </row>
    <row r="15" spans="1:11" ht="48" customHeight="1" thickBot="1" x14ac:dyDescent="0.35">
      <c r="A15" s="75"/>
      <c r="B15" s="68"/>
      <c r="C15" s="66"/>
      <c r="D15" s="67"/>
      <c r="E15" s="68"/>
      <c r="F15" s="66"/>
      <c r="G15" s="67"/>
      <c r="H15" s="68"/>
      <c r="I15" s="66"/>
      <c r="J15" s="68"/>
      <c r="K15" s="17"/>
    </row>
    <row r="16" spans="1:11" ht="18.899999999999999" customHeight="1" x14ac:dyDescent="0.3">
      <c r="A16" s="10"/>
      <c r="B16" s="10"/>
      <c r="C16" s="10"/>
      <c r="D16" s="10"/>
      <c r="E16" s="10"/>
      <c r="F16" s="10"/>
      <c r="G16" s="10"/>
      <c r="H16" s="10"/>
      <c r="I16" s="10"/>
      <c r="J16" s="10"/>
      <c r="K16" s="11"/>
    </row>
    <row r="17" spans="1:11" ht="48.9" customHeight="1" x14ac:dyDescent="0.3">
      <c r="A17" s="88" t="s">
        <v>162</v>
      </c>
      <c r="B17" s="43"/>
      <c r="C17" s="43"/>
      <c r="D17" s="43"/>
      <c r="E17" s="43"/>
      <c r="F17" s="43"/>
      <c r="G17" s="43"/>
      <c r="H17" s="43"/>
      <c r="I17" s="43"/>
      <c r="J17" s="43"/>
      <c r="K17" s="43"/>
    </row>
    <row r="18" spans="1:11" ht="15.9" customHeight="1" thickBot="1" x14ac:dyDescent="0.35">
      <c r="A18" s="10"/>
      <c r="B18" s="10"/>
      <c r="C18" s="10"/>
      <c r="D18" s="10"/>
      <c r="E18" s="10"/>
      <c r="F18" s="10"/>
      <c r="G18" s="10"/>
      <c r="H18" s="10"/>
      <c r="I18" s="10"/>
      <c r="J18" s="10"/>
      <c r="K18" s="11"/>
    </row>
    <row r="19" spans="1:11" ht="48.9" customHeight="1" x14ac:dyDescent="0.3">
      <c r="A19" s="69" t="s">
        <v>26</v>
      </c>
      <c r="B19" s="63"/>
      <c r="C19" s="61" t="s">
        <v>158</v>
      </c>
      <c r="D19" s="62"/>
      <c r="E19" s="63"/>
      <c r="F19" s="61" t="s">
        <v>163</v>
      </c>
      <c r="G19" s="62"/>
      <c r="H19" s="63"/>
      <c r="I19" s="73" t="s">
        <v>160</v>
      </c>
      <c r="J19" s="74"/>
      <c r="K19" s="11"/>
    </row>
    <row r="20" spans="1:11" ht="48.9" customHeight="1" x14ac:dyDescent="0.3">
      <c r="A20" s="60"/>
      <c r="B20" s="51"/>
      <c r="C20" s="58"/>
      <c r="D20" s="59"/>
      <c r="E20" s="51"/>
      <c r="F20" s="58"/>
      <c r="G20" s="59"/>
      <c r="H20" s="51"/>
      <c r="I20" s="64"/>
      <c r="J20" s="65"/>
      <c r="K20" s="11"/>
    </row>
    <row r="21" spans="1:11" ht="48.9" customHeight="1" x14ac:dyDescent="0.3">
      <c r="A21" s="60"/>
      <c r="B21" s="51"/>
      <c r="C21" s="58"/>
      <c r="D21" s="59"/>
      <c r="E21" s="51"/>
      <c r="F21" s="58"/>
      <c r="G21" s="59"/>
      <c r="H21" s="51"/>
      <c r="I21" s="64"/>
      <c r="J21" s="65"/>
      <c r="K21" s="11"/>
    </row>
    <row r="22" spans="1:11" ht="48.9" customHeight="1" x14ac:dyDescent="0.3">
      <c r="A22" s="60"/>
      <c r="B22" s="51"/>
      <c r="C22" s="58"/>
      <c r="D22" s="59"/>
      <c r="E22" s="51"/>
      <c r="F22" s="58"/>
      <c r="G22" s="59"/>
      <c r="H22" s="51"/>
      <c r="I22" s="64"/>
      <c r="J22" s="65"/>
      <c r="K22" s="11"/>
    </row>
    <row r="23" spans="1:11" ht="48.9" customHeight="1" x14ac:dyDescent="0.3">
      <c r="A23" s="60"/>
      <c r="B23" s="51"/>
      <c r="C23" s="58"/>
      <c r="D23" s="59"/>
      <c r="E23" s="51"/>
      <c r="F23" s="58"/>
      <c r="G23" s="59"/>
      <c r="H23" s="51"/>
      <c r="I23" s="64"/>
      <c r="J23" s="65"/>
      <c r="K23" s="11"/>
    </row>
    <row r="24" spans="1:11" ht="48.9" customHeight="1" x14ac:dyDescent="0.3">
      <c r="A24" s="60"/>
      <c r="B24" s="51"/>
      <c r="C24" s="58"/>
      <c r="D24" s="59"/>
      <c r="E24" s="51"/>
      <c r="F24" s="58"/>
      <c r="G24" s="59"/>
      <c r="H24" s="51"/>
      <c r="I24" s="64"/>
      <c r="J24" s="65"/>
      <c r="K24" s="11"/>
    </row>
    <row r="25" spans="1:11" ht="48.9" customHeight="1" x14ac:dyDescent="0.3">
      <c r="A25" s="60"/>
      <c r="B25" s="51"/>
      <c r="C25" s="58"/>
      <c r="D25" s="59"/>
      <c r="E25" s="51"/>
      <c r="F25" s="58"/>
      <c r="G25" s="59"/>
      <c r="H25" s="51"/>
      <c r="I25" s="64"/>
      <c r="J25" s="65"/>
      <c r="K25" s="11"/>
    </row>
    <row r="26" spans="1:11" ht="48.9" customHeight="1" x14ac:dyDescent="0.3">
      <c r="A26" s="60"/>
      <c r="B26" s="51"/>
      <c r="C26" s="58"/>
      <c r="D26" s="59"/>
      <c r="E26" s="51"/>
      <c r="F26" s="58"/>
      <c r="G26" s="59"/>
      <c r="H26" s="51"/>
      <c r="I26" s="64"/>
      <c r="J26" s="65"/>
      <c r="K26" s="11"/>
    </row>
    <row r="27" spans="1:11" ht="48.9" customHeight="1" x14ac:dyDescent="0.3">
      <c r="A27" s="60"/>
      <c r="B27" s="51"/>
      <c r="C27" s="58"/>
      <c r="D27" s="59"/>
      <c r="E27" s="51"/>
      <c r="F27" s="58"/>
      <c r="G27" s="59"/>
      <c r="H27" s="51"/>
      <c r="I27" s="64"/>
      <c r="J27" s="65"/>
      <c r="K27" s="11"/>
    </row>
    <row r="28" spans="1:11" ht="48.9" customHeight="1" x14ac:dyDescent="0.3">
      <c r="A28" s="60"/>
      <c r="B28" s="51"/>
      <c r="C28" s="58"/>
      <c r="D28" s="59"/>
      <c r="E28" s="51"/>
      <c r="F28" s="58"/>
      <c r="G28" s="59"/>
      <c r="H28" s="51"/>
      <c r="I28" s="64"/>
      <c r="J28" s="65"/>
      <c r="K28" s="11"/>
    </row>
    <row r="29" spans="1:11" ht="48.9" customHeight="1" x14ac:dyDescent="0.3">
      <c r="A29" s="60"/>
      <c r="B29" s="51"/>
      <c r="C29" s="58"/>
      <c r="D29" s="59"/>
      <c r="E29" s="51"/>
      <c r="F29" s="58"/>
      <c r="G29" s="59"/>
      <c r="H29" s="51"/>
      <c r="I29" s="64"/>
      <c r="J29" s="65"/>
      <c r="K29" s="11"/>
    </row>
    <row r="31" spans="1:11" ht="33" customHeight="1" x14ac:dyDescent="0.3">
      <c r="A31" s="79"/>
      <c r="B31" s="43"/>
      <c r="C31" s="43"/>
      <c r="D31" s="43"/>
      <c r="E31" s="43"/>
      <c r="F31" s="43"/>
      <c r="G31" s="43"/>
      <c r="H31" s="43"/>
      <c r="I31" s="43"/>
      <c r="J31" s="43"/>
    </row>
    <row r="33" spans="1:10" ht="15.9" customHeight="1" x14ac:dyDescent="0.3">
      <c r="A33" s="70" t="s">
        <v>164</v>
      </c>
      <c r="B33" s="43"/>
      <c r="C33" s="43"/>
      <c r="D33" s="43"/>
      <c r="E33" s="43"/>
      <c r="F33" s="43"/>
      <c r="G33" s="43"/>
      <c r="H33" s="43"/>
      <c r="I33" s="43"/>
      <c r="J33" s="43"/>
    </row>
    <row r="34" spans="1:10" ht="15.9" customHeight="1" thickBot="1" x14ac:dyDescent="0.35"/>
    <row r="35" spans="1:10" ht="15.9" customHeight="1" x14ac:dyDescent="0.3">
      <c r="A35" s="8" t="s">
        <v>25</v>
      </c>
      <c r="B35" s="77" t="s">
        <v>165</v>
      </c>
      <c r="C35" s="62"/>
      <c r="D35" s="62"/>
      <c r="E35" s="62"/>
      <c r="F35" s="62"/>
      <c r="G35" s="63"/>
      <c r="H35" s="78" t="s">
        <v>166</v>
      </c>
      <c r="I35" s="62"/>
      <c r="J35" s="74"/>
    </row>
    <row r="36" spans="1:10" ht="48" customHeight="1" x14ac:dyDescent="0.3">
      <c r="A36" s="18" t="s">
        <v>167</v>
      </c>
      <c r="B36" s="87" t="s">
        <v>168</v>
      </c>
      <c r="C36" s="59"/>
      <c r="D36" s="59"/>
      <c r="E36" s="59"/>
      <c r="F36" s="59"/>
      <c r="G36" s="51"/>
      <c r="H36" s="76" t="s">
        <v>178</v>
      </c>
      <c r="I36" s="59"/>
      <c r="J36" s="65"/>
    </row>
    <row r="37" spans="1:10" ht="48" customHeight="1" x14ac:dyDescent="0.3">
      <c r="A37" s="18" t="s">
        <v>169</v>
      </c>
      <c r="B37" s="87" t="s">
        <v>170</v>
      </c>
      <c r="C37" s="59"/>
      <c r="D37" s="59"/>
      <c r="E37" s="59"/>
      <c r="F37" s="59"/>
      <c r="G37" s="51"/>
      <c r="H37" s="76" t="s">
        <v>181</v>
      </c>
      <c r="I37" s="59"/>
      <c r="J37" s="65"/>
    </row>
    <row r="38" spans="1:10" ht="48" customHeight="1" x14ac:dyDescent="0.3">
      <c r="A38" s="18" t="s">
        <v>171</v>
      </c>
      <c r="B38" s="87" t="s">
        <v>172</v>
      </c>
      <c r="C38" s="59"/>
      <c r="D38" s="59"/>
      <c r="E38" s="59"/>
      <c r="F38" s="59"/>
      <c r="G38" s="51"/>
      <c r="H38" s="76" t="s">
        <v>181</v>
      </c>
      <c r="I38" s="59"/>
      <c r="J38" s="65"/>
    </row>
    <row r="39" spans="1:10" ht="48" customHeight="1" x14ac:dyDescent="0.3">
      <c r="A39" s="19">
        <v>2</v>
      </c>
      <c r="B39" s="72" t="s">
        <v>185</v>
      </c>
      <c r="C39" s="59"/>
      <c r="D39" s="59"/>
      <c r="E39" s="59"/>
      <c r="F39" s="59"/>
      <c r="G39" s="51"/>
      <c r="H39" s="76" t="s">
        <v>178</v>
      </c>
      <c r="I39" s="59"/>
      <c r="J39" s="65"/>
    </row>
    <row r="40" spans="1:10" ht="48" customHeight="1" x14ac:dyDescent="0.3">
      <c r="A40" s="19">
        <v>3</v>
      </c>
      <c r="B40" s="72" t="s">
        <v>184</v>
      </c>
      <c r="C40" s="59"/>
      <c r="D40" s="59"/>
      <c r="E40" s="59"/>
      <c r="F40" s="59"/>
      <c r="G40" s="51"/>
      <c r="H40" s="76" t="s">
        <v>178</v>
      </c>
      <c r="I40" s="59"/>
      <c r="J40" s="65"/>
    </row>
    <row r="41" spans="1:10" ht="48" customHeight="1" x14ac:dyDescent="0.3">
      <c r="A41" s="19">
        <v>4</v>
      </c>
      <c r="B41" s="72" t="s">
        <v>183</v>
      </c>
      <c r="C41" s="59"/>
      <c r="D41" s="59"/>
      <c r="E41" s="59"/>
      <c r="F41" s="59"/>
      <c r="G41" s="51"/>
      <c r="H41" s="76" t="s">
        <v>178</v>
      </c>
      <c r="I41" s="59"/>
      <c r="J41" s="65"/>
    </row>
    <row r="42" spans="1:10" ht="48" customHeight="1" x14ac:dyDescent="0.3">
      <c r="A42" s="19">
        <v>5</v>
      </c>
      <c r="B42" s="72" t="s">
        <v>182</v>
      </c>
      <c r="C42" s="59"/>
      <c r="D42" s="59"/>
      <c r="E42" s="59"/>
      <c r="F42" s="59"/>
      <c r="G42" s="51"/>
      <c r="H42" s="76" t="s">
        <v>178</v>
      </c>
      <c r="I42" s="59"/>
      <c r="J42" s="65"/>
    </row>
    <row r="43" spans="1:10" ht="48" customHeight="1" x14ac:dyDescent="0.3">
      <c r="A43" s="19"/>
      <c r="B43" s="85"/>
      <c r="C43" s="59"/>
      <c r="D43" s="59"/>
      <c r="E43" s="59"/>
      <c r="F43" s="59"/>
      <c r="G43" s="51"/>
      <c r="H43" s="86"/>
      <c r="I43" s="59"/>
      <c r="J43" s="65"/>
    </row>
    <row r="44" spans="1:10" ht="48" customHeight="1" x14ac:dyDescent="0.3">
      <c r="A44" s="19"/>
      <c r="B44" s="85"/>
      <c r="C44" s="59"/>
      <c r="D44" s="59"/>
      <c r="E44" s="59"/>
      <c r="F44" s="59"/>
      <c r="G44" s="51"/>
      <c r="H44" s="86"/>
      <c r="I44" s="59"/>
      <c r="J44" s="65"/>
    </row>
    <row r="45" spans="1:10" ht="48" customHeight="1" x14ac:dyDescent="0.3">
      <c r="A45" s="19"/>
      <c r="B45" s="85"/>
      <c r="C45" s="59"/>
      <c r="D45" s="59"/>
      <c r="E45" s="59"/>
      <c r="F45" s="59"/>
      <c r="G45" s="51"/>
      <c r="H45" s="86"/>
      <c r="I45" s="59"/>
      <c r="J45" s="65"/>
    </row>
    <row r="46" spans="1:10" ht="48.9" customHeight="1" thickBot="1" x14ac:dyDescent="0.35">
      <c r="A46" s="20"/>
      <c r="B46" s="80"/>
      <c r="C46" s="67"/>
      <c r="D46" s="67"/>
      <c r="E46" s="67"/>
      <c r="F46" s="67"/>
      <c r="G46" s="68"/>
      <c r="H46" s="81"/>
      <c r="I46" s="82"/>
      <c r="J46" s="83"/>
    </row>
    <row r="48" spans="1:10" ht="102" customHeight="1" x14ac:dyDescent="0.3">
      <c r="A48" s="79" t="s">
        <v>173</v>
      </c>
      <c r="B48" s="43"/>
      <c r="C48" s="43"/>
      <c r="D48" s="43"/>
      <c r="E48" s="43"/>
      <c r="F48" s="43"/>
      <c r="G48" s="43"/>
      <c r="H48" s="43"/>
      <c r="I48" s="43"/>
      <c r="J48" s="43"/>
    </row>
    <row r="51" spans="1:10" x14ac:dyDescent="0.3">
      <c r="A51" s="84" t="s">
        <v>174</v>
      </c>
      <c r="B51" s="43"/>
      <c r="C51" s="43"/>
      <c r="D51" s="43"/>
      <c r="E51" s="71" t="s">
        <v>179</v>
      </c>
      <c r="F51" s="43"/>
      <c r="G51" s="43"/>
      <c r="H51" s="43"/>
      <c r="I51" s="43"/>
      <c r="J51" s="43"/>
    </row>
    <row r="53" spans="1:10" x14ac:dyDescent="0.3">
      <c r="A53" s="84" t="s">
        <v>175</v>
      </c>
      <c r="B53" s="43"/>
      <c r="C53" s="43"/>
      <c r="D53" s="43"/>
      <c r="E53" s="71" t="s">
        <v>180</v>
      </c>
      <c r="F53" s="43"/>
      <c r="G53" s="43"/>
      <c r="H53" s="43"/>
      <c r="I53" s="43"/>
      <c r="J53" s="43"/>
    </row>
    <row r="100" spans="1:1" ht="15.6" x14ac:dyDescent="0.3">
      <c r="A100" t="s">
        <v>176</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25" right="0.25" top="0.75" bottom="0.75" header="0.3" footer="0.3"/>
  <pageSetup paperSize="9" scale="7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9FCA8C3DF02F54DB84D4327AF2CE6E1" ma:contentTypeVersion="20" ma:contentTypeDescription="Kurkite naują dokumentą." ma:contentTypeScope="" ma:versionID="288a3968474da4e75881d4d56513452e">
  <xsd:schema xmlns:xsd="http://www.w3.org/2001/XMLSchema" xmlns:xs="http://www.w3.org/2001/XMLSchema" xmlns:p="http://schemas.microsoft.com/office/2006/metadata/properties" xmlns:ns2="ac85b38e-97ae-4d84-9d18-75b2ee21b118" xmlns:ns3="c65f32da-593c-4025-b50a-ab9a49d00f2a" targetNamespace="http://schemas.microsoft.com/office/2006/metadata/properties" ma:root="true" ma:fieldsID="cf06c921708b705f97a85e4c8805a621" ns2:_="" ns3:_="">
    <xsd:import namespace="ac85b38e-97ae-4d84-9d18-75b2ee21b118"/>
    <xsd:import namespace="c65f32da-593c-4025-b50a-ab9a49d00f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TaxCatchAll" minOccurs="0"/>
                <xsd:element ref="ns2:lcf76f155ced4ddcb4097134ff3c332f"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5b38e-97ae-4d84-9d18-75b2ee21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608a0617-cbae-45b6-b18c-184e51e894ce"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5f32da-593c-4025-b50a-ab9a49d00f2a"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2a4ad726-5072-4a96-ba53-5caffd133c0e}" ma:internalName="TaxCatchAll" ma:showField="CatchAllData" ma:web="c65f32da-593c-4025-b50a-ab9a49d00f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5f32da-593c-4025-b50a-ab9a49d00f2a" xsi:nil="true"/>
    <lcf76f155ced4ddcb4097134ff3c332f xmlns="ac85b38e-97ae-4d84-9d18-75b2ee21b1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047AD8-5A2F-4A58-B4D0-FFA9B7AEAA81}">
  <ds:schemaRefs>
    <ds:schemaRef ds:uri="http://schemas.microsoft.com/sharepoint/v3/contenttype/forms"/>
  </ds:schemaRefs>
</ds:datastoreItem>
</file>

<file path=customXml/itemProps2.xml><?xml version="1.0" encoding="utf-8"?>
<ds:datastoreItem xmlns:ds="http://schemas.openxmlformats.org/officeDocument/2006/customXml" ds:itemID="{C57CE375-B5A9-4FCA-B2E2-9B62399C996B}"/>
</file>

<file path=customXml/itemProps3.xml><?xml version="1.0" encoding="utf-8"?>
<ds:datastoreItem xmlns:ds="http://schemas.openxmlformats.org/officeDocument/2006/customXml" ds:itemID="{331FBAD8-B222-4D40-8F76-4F89B95410C0}">
  <ds:schemaRefs>
    <ds:schemaRef ds:uri="http://schemas.microsoft.com/office/2006/metadata/properties"/>
    <ds:schemaRef ds:uri="http://schemas.microsoft.com/office/infopath/2007/PartnerControls"/>
    <ds:schemaRef ds:uri="c65f32da-593c-4025-b50a-ab9a49d00f2a"/>
    <ds:schemaRef ds:uri="ac85b38e-97ae-4d84-9d18-75b2ee21b1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Evaldas Dobravolskas</cp:lastModifiedBy>
  <cp:lastPrinted>2025-03-09T08:02:42Z</cp:lastPrinted>
  <dcterms:created xsi:type="dcterms:W3CDTF">2023-04-04T12:16:45Z</dcterms:created>
  <dcterms:modified xsi:type="dcterms:W3CDTF">2025-03-09T08:02:42Z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0x010100D9FCA8C3DF02F54DB84D4327AF2CE6E1</vt:lpwstr>
  </property>
  <property fmtid="{D5CDD505-2E9C-101B-9397-08002B2CF9AE}" pid="3" name="MediaServiceImageTags">
    <vt:lpwstr/>
  </property>
</Properties>
</file>