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Įrankiai/Pasiūlymai/Įrankiai/"/>
    </mc:Choice>
  </mc:AlternateContent>
  <xr:revisionPtr revIDLastSave="0" documentId="13_ncr:1_{9DFEF243-1C9B-4650-B173-1144D7FA5B9C}" xr6:coauthVersionLast="47" xr6:coauthVersionMax="47" xr10:uidLastSave="{00000000-0000-0000-0000-000000000000}"/>
  <bookViews>
    <workbookView xWindow="-289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9" i="1" l="1"/>
  <c r="F285" i="1"/>
  <c r="F280" i="1"/>
  <c r="F276" i="1"/>
  <c r="F270" i="1"/>
  <c r="F266" i="1"/>
  <c r="F263" i="1"/>
  <c r="F259" i="1"/>
  <c r="F255" i="1"/>
  <c r="F250" i="1"/>
  <c r="F243" i="1"/>
  <c r="F240" i="1"/>
  <c r="F237" i="1"/>
  <c r="F233" i="1"/>
  <c r="F229" i="1"/>
  <c r="F226" i="1"/>
  <c r="F222" i="1"/>
  <c r="F219" i="1"/>
  <c r="F216" i="1"/>
  <c r="F211" i="1"/>
  <c r="F208" i="1"/>
  <c r="F205" i="1"/>
  <c r="F202" i="1"/>
  <c r="F199" i="1"/>
  <c r="F194" i="1"/>
  <c r="F190" i="1"/>
  <c r="F185" i="1"/>
  <c r="F181" i="1"/>
  <c r="F177" i="1"/>
  <c r="F173" i="1"/>
  <c r="F170" i="1"/>
  <c r="F166" i="1"/>
  <c r="F163" i="1"/>
  <c r="F160" i="1"/>
  <c r="F157" i="1"/>
  <c r="F154" i="1"/>
  <c r="F151" i="1"/>
  <c r="F148" i="1"/>
  <c r="F145" i="1"/>
  <c r="F142" i="1"/>
  <c r="F138" i="1"/>
  <c r="F134" i="1"/>
  <c r="F130" i="1"/>
  <c r="F125" i="1"/>
  <c r="F120" i="1"/>
  <c r="F115" i="1"/>
  <c r="F110" i="1"/>
  <c r="F105" i="1"/>
  <c r="F101" i="1"/>
  <c r="F96" i="1"/>
  <c r="F92" i="1"/>
  <c r="F88" i="1"/>
  <c r="F83" i="1"/>
  <c r="F78" i="1"/>
  <c r="F73" i="1"/>
  <c r="F69" i="1"/>
  <c r="F65" i="1"/>
  <c r="F61" i="1"/>
  <c r="F57" i="1"/>
  <c r="F53" i="1"/>
  <c r="F50" i="1"/>
  <c r="F47" i="1"/>
  <c r="F44" i="1"/>
  <c r="F40" i="1"/>
  <c r="F37" i="1"/>
  <c r="F34" i="1"/>
  <c r="F288" i="1" l="1"/>
  <c r="F289" i="1" s="1"/>
  <c r="F290" i="1" s="1"/>
  <c r="G288" i="1"/>
</calcChain>
</file>

<file path=xl/sharedStrings.xml><?xml version="1.0" encoding="utf-8"?>
<sst xmlns="http://schemas.openxmlformats.org/spreadsheetml/2006/main" count="899" uniqueCount="678">
  <si>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</si>
  <si>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</si>
  <si>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</si>
  <si>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</si>
  <si>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</si>
  <si>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</si>
  <si>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</si>
  <si>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</si>
  <si>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</si>
  <si>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</si>
  <si>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</si>
  <si>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</si>
  <si>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</si>
  <si>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</si>
  <si>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</si>
  <si>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</si>
  <si>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</si>
  <si>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</si>
  <si>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</si>
  <si>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</si>
  <si>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</si>
  <si>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</si>
  <si>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</si>
  <si>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</si>
  <si>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</si>
  <si>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</si>
  <si>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</si>
  <si>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</si>
  <si>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</si>
  <si>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</si>
  <si>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</si>
  <si>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</si>
  <si>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</si>
  <si>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Atsuktuvo antgaliai PZ1</t>
  </si>
  <si>
    <t>vnt.</t>
  </si>
  <si>
    <t>1.1.1.</t>
  </si>
  <si>
    <t>Ilgis: 25(+-5)mm</t>
  </si>
  <si>
    <t>1.1.2.</t>
  </si>
  <si>
    <t xml:space="preserve">Medžiaga-plienas </t>
  </si>
  <si>
    <t>1.2.</t>
  </si>
  <si>
    <t>Atsuktuvo antgaliai PZ2</t>
  </si>
  <si>
    <t>1.2.1.</t>
  </si>
  <si>
    <t>Ilgis: 25(+-5) mm</t>
  </si>
  <si>
    <t>1.2.2.</t>
  </si>
  <si>
    <t>1.3.</t>
  </si>
  <si>
    <t>Atsuktuvas plokščias </t>
  </si>
  <si>
    <t>1.3.1.</t>
  </si>
  <si>
    <t>Ilgis 170[+-20]mm</t>
  </si>
  <si>
    <t>1.3.2.</t>
  </si>
  <si>
    <t>Medžiaga-plienas . Rankena - gumuotas plastikas</t>
  </si>
  <si>
    <t>1.3.3.</t>
  </si>
  <si>
    <t>Plotis: 3 - 3,5 mm</t>
  </si>
  <si>
    <t>1.4.</t>
  </si>
  <si>
    <t>Atsuktuvas kryžminis</t>
  </si>
  <si>
    <t>1.4.1.</t>
  </si>
  <si>
    <t>Galvutės tipas: PH1.Ilgis 200[+-50]mm</t>
  </si>
  <si>
    <t>1.4.2.</t>
  </si>
  <si>
    <t>1.5.</t>
  </si>
  <si>
    <t>Atsuktuvas kryžminis </t>
  </si>
  <si>
    <t>1.5.1.</t>
  </si>
  <si>
    <t>Galvutės tipas: PH2.Ilgis 220[+-50]mm</t>
  </si>
  <si>
    <t>1.5.2.</t>
  </si>
  <si>
    <t>1.6.</t>
  </si>
  <si>
    <t>Atsuktuvo antgalių rinkinys</t>
  </si>
  <si>
    <t>1.6.1.</t>
  </si>
  <si>
    <t>  Minimaliai PH1; PH2; PH3; PZ0; PZ1; PZ2; PZ3; TX10; TX15; TX20;</t>
  </si>
  <si>
    <t>1.6.2.</t>
  </si>
  <si>
    <t>Medžiaga-plienas </t>
  </si>
  <si>
    <t>1.7.</t>
  </si>
  <si>
    <t>Magnetinis antgalių laikiklis </t>
  </si>
  <si>
    <t>1.7.1.</t>
  </si>
  <si>
    <t xml:space="preserve">Colinė jungtis: 1/4 </t>
  </si>
  <si>
    <t>1.7.2.</t>
  </si>
  <si>
    <t>1.7.3.</t>
  </si>
  <si>
    <t>50[+-10]mm ilgio</t>
  </si>
  <si>
    <t>1.8.</t>
  </si>
  <si>
    <t>1.8.1.</t>
  </si>
  <si>
    <t>1.8.2.</t>
  </si>
  <si>
    <t>1.8.3.</t>
  </si>
  <si>
    <t>100[+-20]mm ilgio</t>
  </si>
  <si>
    <t>1.9.</t>
  </si>
  <si>
    <t>Kombinuotų raktų rinkinys  </t>
  </si>
  <si>
    <t>1.9.1.</t>
  </si>
  <si>
    <t>Raktų vienas galas kilpinis</t>
  </si>
  <si>
    <t>1.9.2.</t>
  </si>
  <si>
    <t>Medžiaga: chromo vanadžio plienas arba lygiavertis</t>
  </si>
  <si>
    <t>1.9.3.</t>
  </si>
  <si>
    <t>Raktų sugriebimo matmuo nuo 6 mm iki 19 mm.</t>
  </si>
  <si>
    <t>1.10.</t>
  </si>
  <si>
    <t>Kandiklinės replės </t>
  </si>
  <si>
    <t>1.10.1.</t>
  </si>
  <si>
    <t>Tinka elektros darbams iki 1000 V. Rankenos izoliuotos.</t>
  </si>
  <si>
    <t>1.10.2.</t>
  </si>
  <si>
    <t>Medžiaga: plienas </t>
  </si>
  <si>
    <t>1.10.3.</t>
  </si>
  <si>
    <t>Ilgis 200[+-40] mm </t>
  </si>
  <si>
    <t>1.11.</t>
  </si>
  <si>
    <t>Kombinuotosios replės </t>
  </si>
  <si>
    <t>1.11.1.</t>
  </si>
  <si>
    <t>1.11.2.</t>
  </si>
  <si>
    <t>1.11.3.</t>
  </si>
  <si>
    <t>Ilgis 200[+-40] mm  </t>
  </si>
  <si>
    <t>1.12.</t>
  </si>
  <si>
    <t>Santechninės replės </t>
  </si>
  <si>
    <t>1.12.1.</t>
  </si>
  <si>
    <t>Žiočių skersmuo reguliuojamas: 6(+-2) - 70(+-5) mm .</t>
  </si>
  <si>
    <t>1.12.2.</t>
  </si>
  <si>
    <t>1.12.3.</t>
  </si>
  <si>
    <t>Ilgis 350(+-50)mm</t>
  </si>
  <si>
    <t>1.12.4.</t>
  </si>
  <si>
    <t>Rankenos ergonomiškos</t>
  </si>
  <si>
    <t>1.13.</t>
  </si>
  <si>
    <t>1.13.1.</t>
  </si>
  <si>
    <t>Žiočių skersmuo reguliuojamas: 6(+-2) - 38(+-5) mm .</t>
  </si>
  <si>
    <t>1.13.2.</t>
  </si>
  <si>
    <t>1.13.3.</t>
  </si>
  <si>
    <t>Ilgis 210(+-10)mm</t>
  </si>
  <si>
    <t>1.13.4.</t>
  </si>
  <si>
    <t>1.14.</t>
  </si>
  <si>
    <t xml:space="preserve">Montažinių putų pistoletas </t>
  </si>
  <si>
    <t>1.14.1.</t>
  </si>
  <si>
    <t>Adapterio ilgis 210[+-20] mm</t>
  </si>
  <si>
    <t>1.14.2.</t>
  </si>
  <si>
    <t>Ergonomiška rankena</t>
  </si>
  <si>
    <t>1.14.3.</t>
  </si>
  <si>
    <t>Padengtas teflono arba lygiaverte danga</t>
  </si>
  <si>
    <t>1.14.4.</t>
  </si>
  <si>
    <t>Nerūdijančiojo plieno adata</t>
  </si>
  <si>
    <t>1.15.</t>
  </si>
  <si>
    <t>Pistoletas hermetikams</t>
  </si>
  <si>
    <t>1.15.1.</t>
  </si>
  <si>
    <t>Ilgis: 225 (+-30)mm. Medžiaga: plienas, aliuminis</t>
  </si>
  <si>
    <t>1.15.2.</t>
  </si>
  <si>
    <t>Tinkamas naudoti su plastikiniais, aliumininiais patronais 300(+-20) ml</t>
  </si>
  <si>
    <t>1.15.3.</t>
  </si>
  <si>
    <t>Stūmimo galia iki 15 bar</t>
  </si>
  <si>
    <t>1.16.</t>
  </si>
  <si>
    <t>Žirklės skardai </t>
  </si>
  <si>
    <t>1.16.1.</t>
  </si>
  <si>
    <t>Ilgis 250[+-30] mm</t>
  </si>
  <si>
    <t>1.16.2.</t>
  </si>
  <si>
    <t>Su fiksatoriumi</t>
  </si>
  <si>
    <t>1.16.3.</t>
  </si>
  <si>
    <t>Ergonomiškos rankenos</t>
  </si>
  <si>
    <t>1.17.</t>
  </si>
  <si>
    <t>Slankmatis skaitmeninis </t>
  </si>
  <si>
    <t>1.17.1.</t>
  </si>
  <si>
    <t>Gradavimas: milimetrai iki 155(+-5)mm. Matavimo paklaida iki 0,02mm.</t>
  </si>
  <si>
    <t>1.17.2.</t>
  </si>
  <si>
    <t xml:space="preserve">Medžiaga - nerūdijantis plienas, plastikas  </t>
  </si>
  <si>
    <t>1.17.3.</t>
  </si>
  <si>
    <t>LCD ekranas</t>
  </si>
  <si>
    <t>1.17.4.</t>
  </si>
  <si>
    <t>Atitinka standartus: DIN 862 arba lygiavertis</t>
  </si>
  <si>
    <t>1.18.</t>
  </si>
  <si>
    <t xml:space="preserve">Staliaus kampainis </t>
  </si>
  <si>
    <t>1.18.1.</t>
  </si>
  <si>
    <t>Kampas: 90 laipsnių ,45 laipsniai, reguliuojamas</t>
  </si>
  <si>
    <t>1.18.2.</t>
  </si>
  <si>
    <t>Nerūdijančio plieno liniuotė</t>
  </si>
  <si>
    <t>1.18.5.</t>
  </si>
  <si>
    <t>Aliumininė rankena</t>
  </si>
  <si>
    <t>1.19.</t>
  </si>
  <si>
    <t>Gulsčiukas </t>
  </si>
  <si>
    <t>1.19.1.</t>
  </si>
  <si>
    <t>3 indikatoriai. Ilgis: 180(+-20) сm. </t>
  </si>
  <si>
    <t>1.19.2.</t>
  </si>
  <si>
    <t>Medžiaga: 2(+-0,1) mm storio aliumininis profilis</t>
  </si>
  <si>
    <t>1.19.3.</t>
  </si>
  <si>
    <t>Smūgius sugeriantys galai</t>
  </si>
  <si>
    <t>1.19.4.</t>
  </si>
  <si>
    <t>Tikslumas: iki 0,5 mm/m</t>
  </si>
  <si>
    <t>1.20.</t>
  </si>
  <si>
    <t>1.20.1.</t>
  </si>
  <si>
    <t>3 indikatoriai. Ilgis: 120(+-10) сm. </t>
  </si>
  <si>
    <t>1.20.2.</t>
  </si>
  <si>
    <t>1.20.3.</t>
  </si>
  <si>
    <t>1.20.4.</t>
  </si>
  <si>
    <t>1.21.</t>
  </si>
  <si>
    <t>1.21.1.</t>
  </si>
  <si>
    <t>3 indikatoriai. Ilgis: 60(+-10) сm. </t>
  </si>
  <si>
    <t>1.21.2.</t>
  </si>
  <si>
    <t>1.21.3.</t>
  </si>
  <si>
    <t>1.21.4.</t>
  </si>
  <si>
    <t>1.22.</t>
  </si>
  <si>
    <t>Ruletė</t>
  </si>
  <si>
    <t>1.22.1.</t>
  </si>
  <si>
    <t>Juostos medžiaga-plienas . Korpusas atsparus smūgiams</t>
  </si>
  <si>
    <t>1.22.2.</t>
  </si>
  <si>
    <t xml:space="preserve">Skalė 1 mm , gradavimas metrai, centimetrai milimetrai </t>
  </si>
  <si>
    <t>1.22.3.</t>
  </si>
  <si>
    <t>Su juostos fiksatoriumi</t>
  </si>
  <si>
    <t>1.22.4.</t>
  </si>
  <si>
    <t>10[+-1]m ilgio, 32[+-5] mm pločio</t>
  </si>
  <si>
    <t>1.23.</t>
  </si>
  <si>
    <t>Ruletė </t>
  </si>
  <si>
    <t>1.23.1.</t>
  </si>
  <si>
    <t>1.23.2.</t>
  </si>
  <si>
    <t>Skalė 1 mm , gradavimas metrai, centimetrai, milimetrai</t>
  </si>
  <si>
    <t>1.23.3.</t>
  </si>
  <si>
    <t>1.23.4.</t>
  </si>
  <si>
    <t>5[+-1]m ilgio, 25[+-5] mm pločio</t>
  </si>
  <si>
    <t>1.24.</t>
  </si>
  <si>
    <t>Kniediklis </t>
  </si>
  <si>
    <t>1.24.1.</t>
  </si>
  <si>
    <t>Tinkamų kniedžių dydžiai: minimaliai 3,2, 4, 4,8 .Tinkamos kniedės- aliuminės, plieninės</t>
  </si>
  <si>
    <t>1.24.2.</t>
  </si>
  <si>
    <t xml:space="preserve">Kniediklio galvutės tipas-prailginta  </t>
  </si>
  <si>
    <t>1.24.3.</t>
  </si>
  <si>
    <t>Korpusas metalinis</t>
  </si>
  <si>
    <t>1.25.</t>
  </si>
  <si>
    <t>Kūjis </t>
  </si>
  <si>
    <t>1.25.1.</t>
  </si>
  <si>
    <t xml:space="preserve">Darbinės dalies medžiaga - plienas  </t>
  </si>
  <si>
    <t>1.25.2.</t>
  </si>
  <si>
    <t>Kotas medinis, lakuotas arba plastikini</t>
  </si>
  <si>
    <t>1.25.3.</t>
  </si>
  <si>
    <t>8[+-3] kg</t>
  </si>
  <si>
    <t>1.26.</t>
  </si>
  <si>
    <t>Plaktukas</t>
  </si>
  <si>
    <t>1.26.1.</t>
  </si>
  <si>
    <t>1.26.2.</t>
  </si>
  <si>
    <t>Kotas medinis, lakuotas arba plastikinis</t>
  </si>
  <si>
    <t>1.26.3.</t>
  </si>
  <si>
    <t>1[+-0,2] kg</t>
  </si>
  <si>
    <t>1.27.</t>
  </si>
  <si>
    <t>Kabių kalimo įrankis  </t>
  </si>
  <si>
    <t>1.27.1.</t>
  </si>
  <si>
    <t>Kabių ilgis minimaliai :  6 - 14 mm</t>
  </si>
  <si>
    <t>1.27.2.</t>
  </si>
  <si>
    <t xml:space="preserve">korpusas plieninis </t>
  </si>
  <si>
    <t>1.28.</t>
  </si>
  <si>
    <t>Kabės </t>
  </si>
  <si>
    <t>1.28.1.</t>
  </si>
  <si>
    <t> kabės 6 mm ,dėžutėje 1000[+-100] vnt, tipas 140</t>
  </si>
  <si>
    <t>1.28.2.</t>
  </si>
  <si>
    <t>Tinka objektui 1.27.</t>
  </si>
  <si>
    <t>1.29.</t>
  </si>
  <si>
    <t>1.29.1.</t>
  </si>
  <si>
    <t>Kabės 8 mm ,dėžutėje 1000[+-100] vnt, tipas 140</t>
  </si>
  <si>
    <t>1.29.2.</t>
  </si>
  <si>
    <t>1.30.</t>
  </si>
  <si>
    <t>1.30.1.</t>
  </si>
  <si>
    <t>Kabės 10 mm ,dėžutėje 1000[+-100] vnt, tipas 140</t>
  </si>
  <si>
    <t>1.30.2.</t>
  </si>
  <si>
    <t>1.31.</t>
  </si>
  <si>
    <t>1.31.1.</t>
  </si>
  <si>
    <t>Kabės 12 mm ,dėžutėje 1000[+-100] vnt, tipas 140</t>
  </si>
  <si>
    <t>1.31.2.</t>
  </si>
  <si>
    <t>1.32.</t>
  </si>
  <si>
    <t>1.32.1.</t>
  </si>
  <si>
    <t>Kabės 14 mm ,dėžutėje 1000[+-100] vnt, tipas 140</t>
  </si>
  <si>
    <t>1.32.2.</t>
  </si>
  <si>
    <t>1.33.</t>
  </si>
  <si>
    <t>Viniatraukis [laužtuvas)</t>
  </si>
  <si>
    <t>1.33.1.</t>
  </si>
  <si>
    <t>Ilgis: 1000[+-200] mm </t>
  </si>
  <si>
    <t>1.33.2.</t>
  </si>
  <si>
    <t>Medžiaga: metalų lydinys</t>
  </si>
  <si>
    <t>1.34.</t>
  </si>
  <si>
    <t>Viniatraukis [ laužtuvas]  </t>
  </si>
  <si>
    <t>1.34.1.</t>
  </si>
  <si>
    <t>Ilgis: 600[+-100] mm </t>
  </si>
  <si>
    <t>1.34.2.</t>
  </si>
  <si>
    <t>1.35.</t>
  </si>
  <si>
    <t>Pjūklas metalui pjauti</t>
  </si>
  <si>
    <t>1.35.1.</t>
  </si>
  <si>
    <t xml:space="preserve">Apdirbama medžiaga: metalas .Ašmenų ilgis: 300 mm </t>
  </si>
  <si>
    <t>1.35.2.</t>
  </si>
  <si>
    <t>Keičiami 300(+-50)mm pjūkleliai</t>
  </si>
  <si>
    <t>1.35.3.</t>
  </si>
  <si>
    <t>Rankena gumuota. Rėmas metalinis</t>
  </si>
  <si>
    <t>1.36.</t>
  </si>
  <si>
    <t>Metalo pjūklo ašmenys</t>
  </si>
  <si>
    <t>1.36.1.</t>
  </si>
  <si>
    <t>Apdirbama medžiaga: metalas</t>
  </si>
  <si>
    <t>1.36.2.</t>
  </si>
  <si>
    <t>Tinka objektui  1.35.</t>
  </si>
  <si>
    <t>1.37.</t>
  </si>
  <si>
    <t>Rankinis medžio pjūklas </t>
  </si>
  <si>
    <t>1.37.1.</t>
  </si>
  <si>
    <t>Apdirbama medžiaga: medis</t>
  </si>
  <si>
    <t>1.37.2.</t>
  </si>
  <si>
    <t>Rankena plastikinė, gumuota. Darbinė dalis- metalų lydinys</t>
  </si>
  <si>
    <t>1.37.3.</t>
  </si>
  <si>
    <t> Ilgis 600[+-100]mm</t>
  </si>
  <si>
    <t>1.38.</t>
  </si>
  <si>
    <t>1.38.1.</t>
  </si>
  <si>
    <t>1.38.2.</t>
  </si>
  <si>
    <t>1.38.3.</t>
  </si>
  <si>
    <t>Ilgis 450[+-50]mm</t>
  </si>
  <si>
    <t>1.39.</t>
  </si>
  <si>
    <t>Trapecinių ašmenų peilis </t>
  </si>
  <si>
    <t>1.39.1.</t>
  </si>
  <si>
    <t>Peilis - sulenkiamasis, ašmenų tipas - trapeciniai keičiami</t>
  </si>
  <si>
    <t>1.39.2.</t>
  </si>
  <si>
    <t>Medžiaga - metalas, plastikas</t>
  </si>
  <si>
    <t>1.39.3.</t>
  </si>
  <si>
    <t>Ilgis 230[+-20]mm</t>
  </si>
  <si>
    <t>1.40.</t>
  </si>
  <si>
    <t>Trapecinių ašmenų komplektas </t>
  </si>
  <si>
    <t>kompl.</t>
  </si>
  <si>
    <t>1.40.1.</t>
  </si>
  <si>
    <t xml:space="preserve">Ašmenų tipas - trapeciniai </t>
  </si>
  <si>
    <t>1.40.2.</t>
  </si>
  <si>
    <t>Medžiaga - metalas</t>
  </si>
  <si>
    <t>1.40.3.</t>
  </si>
  <si>
    <t>Tinka objektui 1.39.</t>
  </si>
  <si>
    <t>1.40.4.</t>
  </si>
  <si>
    <t>Komplekte ne mažiau 5 vnt.</t>
  </si>
  <si>
    <t>1.41.</t>
  </si>
  <si>
    <t>Laužomųjų ašmenų peilis  </t>
  </si>
  <si>
    <t>1.41.1.</t>
  </si>
  <si>
    <t xml:space="preserve">Medžiaga -metalų lydinys, plastikas </t>
  </si>
  <si>
    <t>1.41.2.</t>
  </si>
  <si>
    <t>Ašmenų tipas - laužomieji. Ašmenų ilgis: 180[+-10] mm .Ašmenų plotis: 18(+-2) mm</t>
  </si>
  <si>
    <t>1.41.3.</t>
  </si>
  <si>
    <t>Ergonomiška gumuota rankena</t>
  </si>
  <si>
    <t>1.42.</t>
  </si>
  <si>
    <t>Ašmenys peiliui  </t>
  </si>
  <si>
    <t>1.42.1.</t>
  </si>
  <si>
    <t>Ašmenų tipas - laužomi</t>
  </si>
  <si>
    <t>1.42.2.</t>
  </si>
  <si>
    <t>Medžiaga -metalų lydinys</t>
  </si>
  <si>
    <t>1.42.3.</t>
  </si>
  <si>
    <t>Tinka objektui 1.41.</t>
  </si>
  <si>
    <t>1.42.4.</t>
  </si>
  <si>
    <t>Komplekte ne mažiau 5 vnt</t>
  </si>
  <si>
    <t>1.43.</t>
  </si>
  <si>
    <t>Gipso kartono oblius</t>
  </si>
  <si>
    <t>1.43.1.</t>
  </si>
  <si>
    <t>Ilgis: 250[+-50] mm. Skirta gipso kartonui</t>
  </si>
  <si>
    <t>1.43.2.</t>
  </si>
  <si>
    <t>Medžiaga -metalų lydinys, plastikas</t>
  </si>
  <si>
    <t>1.44.</t>
  </si>
  <si>
    <t>1.44.1.</t>
  </si>
  <si>
    <t>Ilgis: 150[+-50] mm. Skirta gipso kartonui</t>
  </si>
  <si>
    <t>1.44.2.</t>
  </si>
  <si>
    <t>1.45.</t>
  </si>
  <si>
    <t>Pjūklas gipso kartonui</t>
  </si>
  <si>
    <t>1.45.1.</t>
  </si>
  <si>
    <t>Ašmenų ilgis: 150[+-30] mm.</t>
  </si>
  <si>
    <t>1.45.2.</t>
  </si>
  <si>
    <t>1.46.</t>
  </si>
  <si>
    <t>Statybinis kibiras su rankenomis</t>
  </si>
  <si>
    <t>1.46.1.</t>
  </si>
  <si>
    <t>Tūris: 15 [+-3]litro</t>
  </si>
  <si>
    <t>1.46.2.</t>
  </si>
  <si>
    <t xml:space="preserve">Medžiaga -plastikas </t>
  </si>
  <si>
    <t>1.47.</t>
  </si>
  <si>
    <t>Ašmenys trapeciniai </t>
  </si>
  <si>
    <t>1.47.1.</t>
  </si>
  <si>
    <t>Medžiaga - plienas</t>
  </si>
  <si>
    <t>1.47.2.</t>
  </si>
  <si>
    <t>Ašmenys trapeciniai, galai "kablio" formos</t>
  </si>
  <si>
    <t>1.47.3.</t>
  </si>
  <si>
    <t>1.47.4.</t>
  </si>
  <si>
    <t>1.48.</t>
  </si>
  <si>
    <t>Šlifavimo kempinė  125(+-20)x90(+-10)x26(+-5) mm</t>
  </si>
  <si>
    <t>1.48.1.</t>
  </si>
  <si>
    <t>Grubumai 60, 80, 100, 120, nurodoma užsakant</t>
  </si>
  <si>
    <t>1.48.2.</t>
  </si>
  <si>
    <t> Išmatavimai 125(+-20)x90(+-10)x26(+-5) mm</t>
  </si>
  <si>
    <t>1.49.</t>
  </si>
  <si>
    <t>Šlifavimo tinklelis </t>
  </si>
  <si>
    <t>1.49.1.</t>
  </si>
  <si>
    <t>Grubumai: 80, 100, 120, nurodoma užsakant</t>
  </si>
  <si>
    <t>1.49.2.</t>
  </si>
  <si>
    <t>Išmatavimai: 280(+-50)x115(+-30)mm</t>
  </si>
  <si>
    <t>1.50.</t>
  </si>
  <si>
    <t>Įrankių tepalas WD-40 tipo  </t>
  </si>
  <si>
    <t>1.50.1.</t>
  </si>
  <si>
    <t>WD-40 tipo, arba lygiavertis</t>
  </si>
  <si>
    <t>1.50.2.</t>
  </si>
  <si>
    <t>Purškiamas, talpa 420(+-20)ml</t>
  </si>
  <si>
    <t>1.50.3.</t>
  </si>
  <si>
    <t>Atlenkiamas purškimo aplikatorius</t>
  </si>
  <si>
    <t>1.51.</t>
  </si>
  <si>
    <t xml:space="preserve">Kirvis </t>
  </si>
  <si>
    <t>1.51.1.</t>
  </si>
  <si>
    <t>Kirvio galvos svoris 1(+-0,2 kg ). Medžiaga - plienas</t>
  </si>
  <si>
    <t>1.51.2.</t>
  </si>
  <si>
    <t>Kotas - medinis</t>
  </si>
  <si>
    <t>1.52.</t>
  </si>
  <si>
    <t>Staliaus plaktukas - viniatraukis </t>
  </si>
  <si>
    <t>1.52.1.</t>
  </si>
  <si>
    <t>Darbinės dalies medžiaga - plienas</t>
  </si>
  <si>
    <t>1.52.2.</t>
  </si>
  <si>
    <t>Su mediniu ar plastikiniu kotu.</t>
  </si>
  <si>
    <t>1.52.3.</t>
  </si>
  <si>
    <t> 450(+-100) gr</t>
  </si>
  <si>
    <t>1.53.</t>
  </si>
  <si>
    <t>Plaktukas </t>
  </si>
  <si>
    <t>1.53.1.</t>
  </si>
  <si>
    <t>1.53.2.</t>
  </si>
  <si>
    <t>1.53.3.</t>
  </si>
  <si>
    <t>0,5[+-0,2] kg</t>
  </si>
  <si>
    <t>1.54.</t>
  </si>
  <si>
    <t>Atsuktuvo antgaliai PH1</t>
  </si>
  <si>
    <t>1.54.1.</t>
  </si>
  <si>
    <t>1.54.2.</t>
  </si>
  <si>
    <t>1.55.</t>
  </si>
  <si>
    <t>Atsuktuvo antgaliai PH2</t>
  </si>
  <si>
    <t>1.55.1.</t>
  </si>
  <si>
    <t>1.55.2.</t>
  </si>
  <si>
    <t>1.56.</t>
  </si>
  <si>
    <t>Kampainis</t>
  </si>
  <si>
    <t>1.56.1.</t>
  </si>
  <si>
    <t>Medžiaga - metalas, aliuminis</t>
  </si>
  <si>
    <t>1.56.3.</t>
  </si>
  <si>
    <t>Ilgis: 250(+-50) mm</t>
  </si>
  <si>
    <t>1.56.4.</t>
  </si>
  <si>
    <t>Gradavimas: centimetrai</t>
  </si>
  <si>
    <t>1.56.2.</t>
  </si>
  <si>
    <t>Kampas 90°</t>
  </si>
  <si>
    <t>Liniuotės ilgis: 350(+-50) mm</t>
  </si>
  <si>
    <t>1.57.</t>
  </si>
  <si>
    <t>1.57.1.</t>
  </si>
  <si>
    <t xml:space="preserve">Juostos medžiaga-plienas . Korpusas atsparus smūgiams, gumuotas </t>
  </si>
  <si>
    <t>1.57.2.</t>
  </si>
  <si>
    <t>1.57.3.</t>
  </si>
  <si>
    <t>1.57.4.</t>
  </si>
  <si>
    <t>1.58.</t>
  </si>
  <si>
    <t>Reguliuojamas veržliaraktis</t>
  </si>
  <si>
    <t>1.58.1.</t>
  </si>
  <si>
    <t>1.58.2.</t>
  </si>
  <si>
    <t>Ilgis: 250(+-20) mm</t>
  </si>
  <si>
    <t>1.58.3.</t>
  </si>
  <si>
    <t>Veržlės / varžto dydžio reguliavimas 1 - 35(+-5) mm</t>
  </si>
  <si>
    <t>1.59.</t>
  </si>
  <si>
    <t>Galvučių komplektas</t>
  </si>
  <si>
    <t>1.59.1.</t>
  </si>
  <si>
    <t>1.59.2.</t>
  </si>
  <si>
    <t>Šešiakampės galvutės minimaliai:  | 5mm | 6mm | 7mm | 8mm | 9mm | 10mm | 11mm | 12mm </t>
  </si>
  <si>
    <t>1.59.3.</t>
  </si>
  <si>
    <t>Komplekte 1/4" adapteris galvutėms</t>
  </si>
  <si>
    <t>1.60.</t>
  </si>
  <si>
    <t>Staliaus pieštukas </t>
  </si>
  <si>
    <t>1.60.1.</t>
  </si>
  <si>
    <t>Ilgis: 20(+-3) cm</t>
  </si>
  <si>
    <t>1.60.2.</t>
  </si>
  <si>
    <t>Tipas: RBB, dviejų galų, mėlynos ir raudonos spalvos</t>
  </si>
  <si>
    <t>1.61.</t>
  </si>
  <si>
    <t>Šepetys vielinis</t>
  </si>
  <si>
    <t>1.61.1.</t>
  </si>
  <si>
    <t>Ilgis 245(+-10) mm; plotis 24(+-5) mm</t>
  </si>
  <si>
    <t>1.61.2.</t>
  </si>
  <si>
    <t>Viela nerūdijančiojo plieno</t>
  </si>
  <si>
    <t>1.61.3.</t>
  </si>
  <si>
    <t>Plastikine arba medine rankena</t>
  </si>
  <si>
    <t>1.62.</t>
  </si>
  <si>
    <t>Atsuktuvų komplektas </t>
  </si>
  <si>
    <t>1.62.1.</t>
  </si>
  <si>
    <t>Komplekte ne mažiau: kryžminiu antgaliu PH0; PH1; PH2; plokščiu antgaliu 2.5mm; 3mm; 4mm;  žvaigždės formos antgaliu T15; T20; T25</t>
  </si>
  <si>
    <t>1.62.2.</t>
  </si>
  <si>
    <t>Izoliuoti, tinkami elektros darbams iki 1000 V </t>
  </si>
  <si>
    <t>1.62.3.</t>
  </si>
  <si>
    <t>1.62.4.</t>
  </si>
  <si>
    <t>Ilgis: ne mažesni kaip 150 mm.</t>
  </si>
  <si>
    <t>1.62.5.</t>
  </si>
  <si>
    <t>Medžiaga: plienas</t>
  </si>
  <si>
    <t>1.63.</t>
  </si>
  <si>
    <t>Atsuktuvas- įtampos indikatorius</t>
  </si>
  <si>
    <t>1.63.1.</t>
  </si>
  <si>
    <t>Atsuktuvo tipas: plokščias 3 -3,5 mm</t>
  </si>
  <si>
    <t>1.63.2.</t>
  </si>
  <si>
    <t>Izoliuotas, tinkamas elektros darbams iki 1000 V </t>
  </si>
  <si>
    <t>1.63.3.</t>
  </si>
  <si>
    <t>Bendras ilgis: ne mažesnis kaip 140 mm.</t>
  </si>
  <si>
    <t>1.64.</t>
  </si>
  <si>
    <t>Dildė </t>
  </si>
  <si>
    <t>1.64.1.</t>
  </si>
  <si>
    <t>Forma: plokščia</t>
  </si>
  <si>
    <t>1.64.2.</t>
  </si>
  <si>
    <t>Ilgis: 200(+-10) mm; Storis: 6(+-2) mm; plotis 20(+-5) mm</t>
  </si>
  <si>
    <t>1.64.3.</t>
  </si>
  <si>
    <t>Apdirbama medžiaga: mediena, metalas</t>
  </si>
  <si>
    <t>1.64.4.</t>
  </si>
  <si>
    <t>Plastikinė arba medinė rankena</t>
  </si>
  <si>
    <t>1.65.</t>
  </si>
  <si>
    <t>1.65.1.</t>
  </si>
  <si>
    <t>Tūris: 70 [+-5 ]litro</t>
  </si>
  <si>
    <t>1.65.2.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</si>
  <si>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</si>
  <si>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</si>
  <si>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</si>
  <si>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</si>
  <si>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</si>
  <si>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</si>
  <si>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</si>
  <si>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</si>
  <si>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</si>
  <si>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</si>
  <si>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</si>
  <si>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</si>
  <si>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</si>
  <si>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</si>
  <si>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</si>
  <si>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</si>
  <si>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</si>
  <si>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</si>
  <si>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</si>
  <si>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</si>
  <si>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</si>
  <si>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</si>
  <si>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9278-1 2025-03-19 09:40:24</t>
  </si>
  <si>
    <t>MECHANINIAI DARBO ĮRANKIAI</t>
  </si>
  <si>
    <t>Įkainis be PVM, Eur</t>
  </si>
  <si>
    <t>Siūloma tiksli Prekės parametro reikšmė (pildo Tiekėjas)</t>
  </si>
  <si>
    <t>YATO YT-04702</t>
  </si>
  <si>
    <t>25mm</t>
  </si>
  <si>
    <t>Plienas S2</t>
  </si>
  <si>
    <t>YATO YT-04712</t>
  </si>
  <si>
    <t>WERA 335 0,5x3,0x150</t>
  </si>
  <si>
    <t>150mm</t>
  </si>
  <si>
    <t>Gumuotas plastikas</t>
  </si>
  <si>
    <t>3mm</t>
  </si>
  <si>
    <t>Vorel 60965</t>
  </si>
  <si>
    <t>Vorel 60968</t>
  </si>
  <si>
    <t>200mm</t>
  </si>
  <si>
    <t>BGS 20820</t>
  </si>
  <si>
    <t>PH1; PH2; PH3; PZ0; PZ1; PZ2; PZ3; TX10; TX15; TX20 ir daugiau (viso 31vnt)</t>
  </si>
  <si>
    <t>Plieniniai</t>
  </si>
  <si>
    <t>Vorel 65850</t>
  </si>
  <si>
    <t xml:space="preserve">Medžiaga yra plienas </t>
  </si>
  <si>
    <t xml:space="preserve">Colinė jungtis yra 1/4 </t>
  </si>
  <si>
    <t>60mm ilgio</t>
  </si>
  <si>
    <t>YATO YT-04671</t>
  </si>
  <si>
    <t>120mm ilgio</t>
  </si>
  <si>
    <t>Vorel 51721</t>
  </si>
  <si>
    <t>chromo vanadžio plienas</t>
  </si>
  <si>
    <t>6-19mm</t>
  </si>
  <si>
    <t>FFGROUP 38195</t>
  </si>
  <si>
    <t>Tinka elektros darbams iki 1000 V. Rankenos yra izoliuotos.</t>
  </si>
  <si>
    <t>Ilgis 160 mm </t>
  </si>
  <si>
    <t>FF Group 38193</t>
  </si>
  <si>
    <t>Ilgis 180mm</t>
  </si>
  <si>
    <t>Knipex Cobra 300mm</t>
  </si>
  <si>
    <t xml:space="preserve">Žiočių skersmuo reguliuojamas: 6- 70 mm </t>
  </si>
  <si>
    <t>300mm</t>
  </si>
  <si>
    <t>Bahco 8223</t>
  </si>
  <si>
    <t>6-37mm</t>
  </si>
  <si>
    <t>CRV plienas</t>
  </si>
  <si>
    <t>Ilgis 210mm</t>
  </si>
  <si>
    <t>Padengtas teflono danga</t>
  </si>
  <si>
    <t>YATO YT-67422</t>
  </si>
  <si>
    <t>Adapterio ilgis 225mm</t>
  </si>
  <si>
    <t>Vorel 09130</t>
  </si>
  <si>
    <t>Ilgis: 230mm. Medžiaga: plienas, aliuminis</t>
  </si>
  <si>
    <t>Tinkamas naudoti su plastikiniais, aliumininiais patronais 300 ml</t>
  </si>
  <si>
    <t>YATO YT-1962</t>
  </si>
  <si>
    <t>Ilgis 250mm</t>
  </si>
  <si>
    <t>Gradavimas: milimetrai iki 150mm. Matavimo paklaida 0,02mm.</t>
  </si>
  <si>
    <t xml:space="preserve"> INSIZE IN1108-150</t>
  </si>
  <si>
    <t>Atitinka standartus: DIN 862</t>
  </si>
  <si>
    <t xml:space="preserve">FFGroup 22899 </t>
  </si>
  <si>
    <t>3 indikatoriai. Ilgis: 200 сm. </t>
  </si>
  <si>
    <t>Medžiaga: 2mm storio aliumininis profilis</t>
  </si>
  <si>
    <t>Tikslumas:  0,5 mm/m</t>
  </si>
  <si>
    <t>Specialist+ 28-779SP/200</t>
  </si>
  <si>
    <t>Specialits+ 28-779SP/120</t>
  </si>
  <si>
    <t>3 indikatoriai. Ilgis: 120 сm. </t>
  </si>
  <si>
    <t>Medžiaga: 2 mm storio aliumininis profilis</t>
  </si>
  <si>
    <t>Tikslumas: 0,5 mm/m</t>
  </si>
  <si>
    <t>3 indikatoriai. Ilgis: 60сm. </t>
  </si>
  <si>
    <t>benman 70613</t>
  </si>
  <si>
    <t>10m ilgio, 32 mm pločio</t>
  </si>
  <si>
    <t>Dedra M1082</t>
  </si>
  <si>
    <t>Benman 70962</t>
  </si>
  <si>
    <t>5m ilgio, 25 mm pločio</t>
  </si>
  <si>
    <t>Vorel 70023</t>
  </si>
  <si>
    <t>Tinkamų kniedžių dydžiai: 2,4 3,2, 4, 4,8 .Tinkamos kniedės- aliuminės, plieninės</t>
  </si>
  <si>
    <t>Kotas medinis</t>
  </si>
  <si>
    <t>5kg</t>
  </si>
  <si>
    <t>Kuvalda 11393</t>
  </si>
  <si>
    <t>Šiauliai</t>
  </si>
  <si>
    <t>UAB Įrankiai</t>
  </si>
  <si>
    <t>Sodo g. 35D Šiauliai</t>
  </si>
  <si>
    <t>LT449033515</t>
  </si>
  <si>
    <t>LT924010044200020544 Luminor Bank 40100</t>
  </si>
  <si>
    <t>Henrikas Bielskis</t>
  </si>
  <si>
    <t>37061495195 info@kuvalda.lt</t>
  </si>
  <si>
    <t>Direktorius Sigitas Bielskis</t>
  </si>
  <si>
    <t>Henrikas Bielskis 37061495195 info@kuvalda.lt</t>
  </si>
  <si>
    <t>Kotas medinis, lakuotas</t>
  </si>
  <si>
    <t>YATO YT-4497</t>
  </si>
  <si>
    <t>0.8kg</t>
  </si>
  <si>
    <t>Kabių ilgis :  6 - 14 mm</t>
  </si>
  <si>
    <t>Vorel 71060</t>
  </si>
  <si>
    <t>YATO YT-7022</t>
  </si>
  <si>
    <t> kabės 6 mm ,dėžutėje 1000 vnt, tipas 140</t>
  </si>
  <si>
    <t>YATO YT-7023</t>
  </si>
  <si>
    <t>Kabės 8 mm ,dėžutėje 1000 vnt, tipas 140</t>
  </si>
  <si>
    <t>Kabės 10 mm ,dėžutėje 1000 vnt, tipas 140</t>
  </si>
  <si>
    <t>YATO YT-7024</t>
  </si>
  <si>
    <t>Kabės 12 mm ,dėžutėje 1000vnt, tipas 140</t>
  </si>
  <si>
    <t>YATO YT-7025</t>
  </si>
  <si>
    <t>Kabės 14 mm ,dėžutėje 1000vnt, tipas 140</t>
  </si>
  <si>
    <t>YATO YT-7026</t>
  </si>
  <si>
    <t>YT-46804</t>
  </si>
  <si>
    <t>Ilgis: 900mm </t>
  </si>
  <si>
    <t>Vorel 34256</t>
  </si>
  <si>
    <t>Ilgis: 600 mm </t>
  </si>
  <si>
    <t>Keičiami 300mm pjūkleliai</t>
  </si>
  <si>
    <t>Vorel 27322</t>
  </si>
  <si>
    <t>Benman 74251</t>
  </si>
  <si>
    <t> Ilgis 500mm</t>
  </si>
  <si>
    <t>Vorel 28373</t>
  </si>
  <si>
    <t>Ilgis 400mm</t>
  </si>
  <si>
    <t>Vorel 28371</t>
  </si>
  <si>
    <t>Forte tools SX677</t>
  </si>
  <si>
    <t>Ilgis 230mm</t>
  </si>
  <si>
    <t>BGS 97975</t>
  </si>
  <si>
    <t>Komplekte  5 vnt.</t>
  </si>
  <si>
    <t>KingRony UK539</t>
  </si>
  <si>
    <t>Ašmenų tipas - laužomieji. Ašmenų ilgis: 180 mm .Ašmenų plotis: 18mm</t>
  </si>
  <si>
    <t>Komplekte 5 vnt</t>
  </si>
  <si>
    <t>Vorel 76220</t>
  </si>
  <si>
    <t>Vorel 25310</t>
  </si>
  <si>
    <t>Ilgis: 250 mm. Skirta gipso kartonui</t>
  </si>
  <si>
    <t>Vorel 25307</t>
  </si>
  <si>
    <t>Ilgis: 140mm. Skirta gipso kartonui</t>
  </si>
  <si>
    <t>YATO YT-3134</t>
  </si>
  <si>
    <t>Ašmenų ilgis: 150 mm.</t>
  </si>
  <si>
    <t>Prosperplast KBU12-S411</t>
  </si>
  <si>
    <t>Tūris: 12litrų</t>
  </si>
  <si>
    <t>BGS 97976</t>
  </si>
  <si>
    <t>Vorel 08301-08304</t>
  </si>
  <si>
    <t xml:space="preserve">Grubumai 60, 80, 100, 120, </t>
  </si>
  <si>
    <t> Išmatavimai 125x90x25 mm</t>
  </si>
  <si>
    <t>Grubumai: 80, 100, 120</t>
  </si>
  <si>
    <t>ZAPAN P80-P120</t>
  </si>
  <si>
    <t>Išmatavimai: 280mmx115mm</t>
  </si>
  <si>
    <t>WD-40 tipo</t>
  </si>
  <si>
    <t>Purškiamas, talpa 420ml</t>
  </si>
  <si>
    <t>WD-40</t>
  </si>
  <si>
    <t>Kirvio galvos svoris 0,8kg. Medžiaga - plienas</t>
  </si>
  <si>
    <t>YATO YT-8002</t>
  </si>
  <si>
    <t>Crownman 0301216</t>
  </si>
  <si>
    <t> 450 gr</t>
  </si>
  <si>
    <t>Su  plastikiniu kotu.</t>
  </si>
  <si>
    <t>Faster Tools 321</t>
  </si>
  <si>
    <t>0,5 kg</t>
  </si>
  <si>
    <t xml:space="preserve">Kotas medinis, lakuotas </t>
  </si>
  <si>
    <t>YATO YT-04742</t>
  </si>
  <si>
    <t>Ilgis: 25mm</t>
  </si>
  <si>
    <t>YATO YT-04752</t>
  </si>
  <si>
    <t>Ilgis: 300mm</t>
  </si>
  <si>
    <t>Liniuotės ilgis: 300mm</t>
  </si>
  <si>
    <t>Ffgroup 22900</t>
  </si>
  <si>
    <t>3[+-0,5]m ilgio,  20[+-4] mm pločio</t>
  </si>
  <si>
    <t>Vorel 10123</t>
  </si>
  <si>
    <t>3m ilgio,  16 mm pločio</t>
  </si>
  <si>
    <t>Medžiaga: chromuotas anglinis plienas</t>
  </si>
  <si>
    <t>Ilgis: 250 mm</t>
  </si>
  <si>
    <t>Veržlės / varžto dydžio reguliavimas 1 - 30 mm</t>
  </si>
  <si>
    <t>Vorel 54062</t>
  </si>
  <si>
    <t>Vorel 58160</t>
  </si>
  <si>
    <t>Šešiakampės galvutės 4, 4,5, 5, 5,5, 6, 6.5, 7, 8, 9, 10, 11, 12, 13 mm</t>
  </si>
  <si>
    <t>Medžiaga: Anglinis plienas</t>
  </si>
  <si>
    <t>Ilgis: 17cm</t>
  </si>
  <si>
    <t>SOLA RBB17</t>
  </si>
  <si>
    <t>Ffgroup 46626</t>
  </si>
  <si>
    <t>Ilgis 255 mm; plotis 25mm</t>
  </si>
  <si>
    <t>Plastikine rankena</t>
  </si>
  <si>
    <t>YT-28293</t>
  </si>
  <si>
    <t>Komplekte yra šie: kryžminiu antgaliu PH0; PH1; PH2; plokščiu antgaliu 2.5mm; 3mm; 4mm;  žvaigždės formos antgaliu T15; T20; T25</t>
  </si>
  <si>
    <t>Bendras ilgis 180mm</t>
  </si>
  <si>
    <t>Medžiaga: S2 plienas</t>
  </si>
  <si>
    <t>Atsuktuvo tipas: plokščias 3,5 mm</t>
  </si>
  <si>
    <t>Benman 71144</t>
  </si>
  <si>
    <t>Bendras ilgis 190 mm.</t>
  </si>
  <si>
    <t>Plastikinė  rankena</t>
  </si>
  <si>
    <t>Apdirbama medžiaga yra mediena, metalas</t>
  </si>
  <si>
    <t>Ilgis: 200 mm; Storis: 5 mm; plotis 20mm</t>
  </si>
  <si>
    <t>FF Group 14783</t>
  </si>
  <si>
    <t>Tūris: 65litrai</t>
  </si>
  <si>
    <t>BATTIPAV 65L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</si>
</sst>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9"/>
      <color rgb="FF000000"/>
      <name val="Arial"/>
      <family val="2"/>
      <charset val="186"/>
    </font>
    <font>
      <sz val="12"/>
      <color rgb="FF232323"/>
      <name val="Arial"/>
      <family val="2"/>
      <charset val="186"/>
    </font>
    <font>
      <sz val="10"/>
      <color rgb="FF333333"/>
      <name val="Arial"/>
      <family val="2"/>
      <charset val="186"/>
    </font>
    <font>
      <sz val="10"/>
      <color rgb="FF232323"/>
      <name val="Arial"/>
      <family val="2"/>
      <charset val="186"/>
    </font>
    <font>
      <sz val="12"/>
      <color rgb="FF000000"/>
      <name val="Arial"/>
      <family val="2"/>
      <charset val="186"/>
    </font>
    <font>
      <sz val="12"/>
      <color rgb="FF363D40"/>
      <name val="Arial"/>
      <family val="2"/>
      <charset val="186"/>
    </font>
    <font>
      <sz val="10"/>
      <color rgb="FF333333"/>
      <name val="Arial"/>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medium">
        <color rgb="FFCCCCCC"/>
      </bottom>
      <diagonal/>
    </border>
    <border>
      <left/>
      <right/>
      <top/>
      <bottom style="thick">
        <color rgb="FFE4EBED"/>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5" fillId="0" borderId="0" xfId="0" applyFont="1"/>
    <xf numFmtId="0" fontId="6" fillId="0" borderId="0" xfId="0" applyFont="1" applyAlignment="1">
      <alignment vertical="center" wrapText="1"/>
    </xf>
    <xf numFmtId="0" fontId="7" fillId="0" borderId="24" xfId="0" applyFont="1" applyBorder="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25" xfId="0" applyFont="1" applyBorder="1" applyAlignment="1">
      <alignment horizontal="left" vertical="center" wrapText="1"/>
    </xf>
    <xf numFmtId="0" fontId="9" fillId="0" borderId="0" xfId="0" applyFont="1"/>
    <xf numFmtId="0" fontId="11" fillId="0" borderId="24" xfId="0" applyFont="1" applyBorder="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90"/>
  <sheetViews>
    <sheetView tabSelected="1" topLeftCell="B79" workbookViewId="0">
      <selection activeCell="G96" sqref="G9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506</v>
      </c>
      <c r="B4" s="2"/>
    </row>
    <row r="5" spans="1:6" x14ac:dyDescent="0.25">
      <c r="A5" s="2"/>
      <c r="B5" s="2"/>
    </row>
    <row r="6" spans="1:6" x14ac:dyDescent="0.25">
      <c r="A6" s="1" t="s">
        <v>1</v>
      </c>
      <c r="B6" s="13" t="s">
        <v>2</v>
      </c>
    </row>
    <row r="7" spans="1:6" x14ac:dyDescent="0.25">
      <c r="B7" s="2"/>
    </row>
    <row r="8" spans="1:6" x14ac:dyDescent="0.25">
      <c r="A8" s="4" t="s">
        <v>3</v>
      </c>
      <c r="B8" s="29">
        <v>45736</v>
      </c>
    </row>
    <row r="9" spans="1:6" x14ac:dyDescent="0.25">
      <c r="A9" s="4" t="s">
        <v>4</v>
      </c>
      <c r="B9" s="14">
        <v>1</v>
      </c>
    </row>
    <row r="10" spans="1:6" x14ac:dyDescent="0.25">
      <c r="A10" s="4" t="s">
        <v>5</v>
      </c>
      <c r="B10" s="14" t="s">
        <v>575</v>
      </c>
    </row>
    <row r="12" spans="1:6" ht="15.75" x14ac:dyDescent="0.25">
      <c r="A12" s="42" t="s">
        <v>6</v>
      </c>
      <c r="B12" s="43"/>
      <c r="C12" s="39" t="s">
        <v>576</v>
      </c>
      <c r="D12" s="40"/>
      <c r="E12" s="40"/>
      <c r="F12" s="41"/>
    </row>
    <row r="13" spans="1:6" ht="15.95" customHeight="1" x14ac:dyDescent="0.25">
      <c r="A13" s="47" t="s">
        <v>7</v>
      </c>
      <c r="B13" s="48"/>
      <c r="C13" s="39">
        <v>144903354</v>
      </c>
      <c r="D13" s="40"/>
      <c r="E13" s="40"/>
      <c r="F13" s="41"/>
    </row>
    <row r="14" spans="1:6" ht="15.95" customHeight="1" x14ac:dyDescent="0.25">
      <c r="A14" s="47" t="s">
        <v>8</v>
      </c>
      <c r="B14" s="48"/>
      <c r="C14" s="39" t="s">
        <v>577</v>
      </c>
      <c r="D14" s="40"/>
      <c r="E14" s="40"/>
      <c r="F14" s="41"/>
    </row>
    <row r="15" spans="1:6" ht="15.95" customHeight="1" x14ac:dyDescent="0.25">
      <c r="A15" s="42" t="s">
        <v>9</v>
      </c>
      <c r="B15" s="43"/>
      <c r="C15" s="39" t="s">
        <v>578</v>
      </c>
      <c r="D15" s="40"/>
      <c r="E15" s="40"/>
      <c r="F15" s="41"/>
    </row>
    <row r="16" spans="1:6" ht="63" customHeight="1" x14ac:dyDescent="0.25">
      <c r="A16" s="51" t="s">
        <v>10</v>
      </c>
      <c r="B16" s="48"/>
      <c r="C16" s="39" t="s">
        <v>579</v>
      </c>
      <c r="D16" s="40"/>
      <c r="E16" s="40"/>
      <c r="F16" s="41"/>
    </row>
    <row r="17" spans="1:6" ht="15.95" customHeight="1" x14ac:dyDescent="0.25">
      <c r="A17" s="42" t="s">
        <v>11</v>
      </c>
      <c r="B17" s="43"/>
      <c r="C17" s="39" t="s">
        <v>580</v>
      </c>
      <c r="D17" s="40"/>
      <c r="E17" s="40"/>
      <c r="F17" s="41"/>
    </row>
    <row r="18" spans="1:6" ht="15.95" customHeight="1" x14ac:dyDescent="0.25">
      <c r="A18" s="42" t="s">
        <v>12</v>
      </c>
      <c r="B18" s="43"/>
      <c r="C18" s="39" t="s">
        <v>581</v>
      </c>
      <c r="D18" s="40"/>
      <c r="E18" s="40"/>
      <c r="F18" s="41"/>
    </row>
    <row r="19" spans="1:6" ht="48" customHeight="1" x14ac:dyDescent="0.25">
      <c r="A19" s="42" t="s">
        <v>13</v>
      </c>
      <c r="B19" s="43"/>
      <c r="C19" s="39" t="s">
        <v>582</v>
      </c>
      <c r="D19" s="40"/>
      <c r="E19" s="40"/>
      <c r="F19" s="41"/>
    </row>
    <row r="20" spans="1:6" ht="54.95" customHeight="1" x14ac:dyDescent="0.25">
      <c r="A20" s="42" t="s">
        <v>14</v>
      </c>
      <c r="B20" s="43"/>
      <c r="C20" s="39" t="s">
        <v>583</v>
      </c>
      <c r="D20" s="40"/>
      <c r="E20" s="40"/>
      <c r="F20" s="41"/>
    </row>
    <row r="21" spans="1:6" ht="71.099999999999994" customHeight="1" x14ac:dyDescent="0.25">
      <c r="A21" s="44" t="s">
        <v>15</v>
      </c>
      <c r="B21" s="45"/>
      <c r="C21" s="49"/>
      <c r="D21" s="50"/>
      <c r="E21" s="50"/>
      <c r="F21" s="50"/>
    </row>
    <row r="22" spans="1:6" ht="18" customHeight="1" x14ac:dyDescent="0.25">
      <c r="A22" s="5"/>
      <c r="B22" s="5"/>
      <c r="C22" s="6"/>
      <c r="D22" s="6"/>
      <c r="E22" s="6"/>
      <c r="F22" s="6"/>
    </row>
    <row r="23" spans="1:6" x14ac:dyDescent="0.25">
      <c r="A23" s="52" t="s">
        <v>16</v>
      </c>
      <c r="B23" s="38"/>
      <c r="C23" s="38"/>
      <c r="D23" s="38"/>
      <c r="E23" s="38"/>
      <c r="F23" s="38"/>
    </row>
    <row r="24" spans="1:6" x14ac:dyDescent="0.25">
      <c r="A24" s="38" t="s">
        <v>17</v>
      </c>
      <c r="B24" s="38"/>
      <c r="C24" s="38"/>
      <c r="D24" s="38"/>
      <c r="E24" s="38"/>
      <c r="F24" s="38"/>
    </row>
    <row r="25" spans="1:6" x14ac:dyDescent="0.25">
      <c r="A25" s="38" t="s">
        <v>18</v>
      </c>
      <c r="B25" s="38"/>
      <c r="C25" s="38"/>
      <c r="D25" s="38"/>
      <c r="E25" s="38"/>
      <c r="F25" s="38"/>
    </row>
    <row r="26" spans="1:6" x14ac:dyDescent="0.25">
      <c r="A26" s="38" t="s">
        <v>19</v>
      </c>
      <c r="B26" s="38"/>
      <c r="C26" s="38"/>
      <c r="D26" s="38"/>
      <c r="E26" s="38"/>
      <c r="F26" s="38"/>
    </row>
    <row r="27" spans="1:6" x14ac:dyDescent="0.25">
      <c r="A27" s="38" t="s">
        <v>20</v>
      </c>
      <c r="B27" s="38"/>
      <c r="C27" s="38"/>
      <c r="D27" s="38"/>
      <c r="E27" s="38"/>
      <c r="F27" s="38"/>
    </row>
    <row r="28" spans="1:6" ht="32.1" customHeight="1" x14ac:dyDescent="0.25">
      <c r="A28" s="46" t="s">
        <v>21</v>
      </c>
      <c r="B28" s="38"/>
      <c r="C28" s="38"/>
      <c r="D28" s="38"/>
      <c r="E28" s="38"/>
      <c r="F28" s="38"/>
    </row>
    <row r="29" spans="1:6" x14ac:dyDescent="0.25">
      <c r="A29" s="38" t="s">
        <v>22</v>
      </c>
      <c r="B29" s="38"/>
      <c r="C29" s="38"/>
      <c r="D29" s="38"/>
      <c r="E29" s="38"/>
      <c r="F29" s="38"/>
    </row>
    <row r="30" spans="1:6" x14ac:dyDescent="0.25">
      <c r="A30" s="15" t="s">
        <v>23</v>
      </c>
      <c r="D30" s="16"/>
    </row>
    <row r="31" spans="1:6" x14ac:dyDescent="0.25">
      <c r="A31" s="15" t="s">
        <v>24</v>
      </c>
    </row>
    <row r="32" spans="1:6" x14ac:dyDescent="0.25">
      <c r="A32" s="13" t="s">
        <v>25</v>
      </c>
    </row>
    <row r="33" spans="1:8" ht="30" x14ac:dyDescent="0.25">
      <c r="A33" s="17" t="s">
        <v>26</v>
      </c>
      <c r="B33" s="17" t="s">
        <v>27</v>
      </c>
      <c r="C33" s="17" t="s">
        <v>28</v>
      </c>
      <c r="D33" s="17" t="s">
        <v>29</v>
      </c>
      <c r="E33" s="17" t="s">
        <v>507</v>
      </c>
      <c r="F33" s="17" t="s">
        <v>30</v>
      </c>
      <c r="G33" s="17" t="s">
        <v>31</v>
      </c>
      <c r="H33" s="26" t="s">
        <v>508</v>
      </c>
    </row>
    <row r="34" spans="1:8" x14ac:dyDescent="0.25">
      <c r="A34" s="18" t="s">
        <v>32</v>
      </c>
      <c r="B34" s="18" t="s">
        <v>33</v>
      </c>
      <c r="C34" s="18">
        <v>100</v>
      </c>
      <c r="D34" s="18" t="s">
        <v>34</v>
      </c>
      <c r="E34" s="19">
        <v>0.45</v>
      </c>
      <c r="F34" s="18">
        <f>IF(ISBLANK(E34),"", PRODUCT(C34,E34))</f>
        <v>45</v>
      </c>
      <c r="G34" s="20" t="s">
        <v>509</v>
      </c>
      <c r="H34" s="27"/>
    </row>
    <row r="35" spans="1:8" x14ac:dyDescent="0.25">
      <c r="A35" s="18" t="s">
        <v>35</v>
      </c>
      <c r="B35" s="18" t="s">
        <v>36</v>
      </c>
      <c r="C35" s="18"/>
      <c r="D35" s="18"/>
      <c r="E35" s="18"/>
      <c r="F35" s="18"/>
      <c r="G35" s="18"/>
      <c r="H35" s="28" t="s">
        <v>510</v>
      </c>
    </row>
    <row r="36" spans="1:8" x14ac:dyDescent="0.25">
      <c r="A36" s="18" t="s">
        <v>37</v>
      </c>
      <c r="B36" s="18" t="s">
        <v>38</v>
      </c>
      <c r="C36" s="18"/>
      <c r="D36" s="18"/>
      <c r="E36" s="18"/>
      <c r="F36" s="18"/>
      <c r="G36" s="18"/>
      <c r="H36" s="28" t="s">
        <v>511</v>
      </c>
    </row>
    <row r="37" spans="1:8" x14ac:dyDescent="0.25">
      <c r="A37" s="18" t="s">
        <v>39</v>
      </c>
      <c r="B37" s="18" t="s">
        <v>40</v>
      </c>
      <c r="C37" s="18">
        <v>100</v>
      </c>
      <c r="D37" s="18" t="s">
        <v>34</v>
      </c>
      <c r="E37" s="19">
        <v>0.5</v>
      </c>
      <c r="F37" s="18">
        <f>IF(ISBLANK(E37),"", PRODUCT(C37,E37))</f>
        <v>50</v>
      </c>
      <c r="G37" s="20" t="s">
        <v>512</v>
      </c>
      <c r="H37" s="27"/>
    </row>
    <row r="38" spans="1:8" x14ac:dyDescent="0.25">
      <c r="A38" s="18" t="s">
        <v>41</v>
      </c>
      <c r="B38" s="18" t="s">
        <v>42</v>
      </c>
      <c r="C38" s="18"/>
      <c r="D38" s="18"/>
      <c r="E38" s="18"/>
      <c r="F38" s="18"/>
      <c r="G38" s="18"/>
      <c r="H38" s="28" t="s">
        <v>510</v>
      </c>
    </row>
    <row r="39" spans="1:8" x14ac:dyDescent="0.25">
      <c r="A39" s="18" t="s">
        <v>43</v>
      </c>
      <c r="B39" s="18" t="s">
        <v>38</v>
      </c>
      <c r="C39" s="18"/>
      <c r="D39" s="18"/>
      <c r="E39" s="18"/>
      <c r="F39" s="18"/>
      <c r="G39" s="18"/>
      <c r="H39" s="28" t="s">
        <v>511</v>
      </c>
    </row>
    <row r="40" spans="1:8" x14ac:dyDescent="0.25">
      <c r="A40" s="18" t="s">
        <v>44</v>
      </c>
      <c r="B40" s="18" t="s">
        <v>45</v>
      </c>
      <c r="C40" s="18">
        <v>30</v>
      </c>
      <c r="D40" s="18" t="s">
        <v>34</v>
      </c>
      <c r="E40" s="19">
        <v>6</v>
      </c>
      <c r="F40" s="18">
        <f>IF(ISBLANK(E40),"", PRODUCT(C40,E40))</f>
        <v>180</v>
      </c>
      <c r="G40" s="20" t="s">
        <v>513</v>
      </c>
      <c r="H40" s="27"/>
    </row>
    <row r="41" spans="1:8" x14ac:dyDescent="0.25">
      <c r="A41" s="18" t="s">
        <v>46</v>
      </c>
      <c r="B41" s="18" t="s">
        <v>47</v>
      </c>
      <c r="C41" s="18"/>
      <c r="D41" s="18"/>
      <c r="E41" s="18"/>
      <c r="F41" s="18"/>
      <c r="G41" s="18"/>
      <c r="H41" s="28" t="s">
        <v>514</v>
      </c>
    </row>
    <row r="42" spans="1:8" x14ac:dyDescent="0.25">
      <c r="A42" s="18" t="s">
        <v>48</v>
      </c>
      <c r="B42" s="18" t="s">
        <v>49</v>
      </c>
      <c r="C42" s="18"/>
      <c r="D42" s="18"/>
      <c r="E42" s="18"/>
      <c r="F42" s="18"/>
      <c r="G42" s="18"/>
      <c r="H42" s="28" t="s">
        <v>515</v>
      </c>
    </row>
    <row r="43" spans="1:8" x14ac:dyDescent="0.25">
      <c r="A43" s="18" t="s">
        <v>50</v>
      </c>
      <c r="B43" s="18" t="s">
        <v>51</v>
      </c>
      <c r="C43" s="18"/>
      <c r="D43" s="18"/>
      <c r="E43" s="18"/>
      <c r="F43" s="18"/>
      <c r="G43" s="18"/>
      <c r="H43" s="28" t="s">
        <v>516</v>
      </c>
    </row>
    <row r="44" spans="1:8" x14ac:dyDescent="0.25">
      <c r="A44" s="18" t="s">
        <v>52</v>
      </c>
      <c r="B44" s="18" t="s">
        <v>53</v>
      </c>
      <c r="C44" s="18">
        <v>30</v>
      </c>
      <c r="D44" s="18" t="s">
        <v>34</v>
      </c>
      <c r="E44" s="19">
        <v>2</v>
      </c>
      <c r="F44" s="18">
        <f>IF(ISBLANK(E44),"", PRODUCT(C44,E44))</f>
        <v>60</v>
      </c>
      <c r="G44" s="20" t="s">
        <v>517</v>
      </c>
      <c r="H44" s="27"/>
    </row>
    <row r="45" spans="1:8" x14ac:dyDescent="0.25">
      <c r="A45" s="18" t="s">
        <v>54</v>
      </c>
      <c r="B45" s="18" t="s">
        <v>55</v>
      </c>
      <c r="C45" s="18"/>
      <c r="D45" s="18"/>
      <c r="E45" s="18"/>
      <c r="F45" s="18"/>
      <c r="G45" s="18"/>
      <c r="H45" s="28" t="s">
        <v>514</v>
      </c>
    </row>
    <row r="46" spans="1:8" x14ac:dyDescent="0.25">
      <c r="A46" s="18" t="s">
        <v>56</v>
      </c>
      <c r="B46" s="18" t="s">
        <v>49</v>
      </c>
      <c r="C46" s="18"/>
      <c r="D46" s="18"/>
      <c r="E46" s="18"/>
      <c r="F46" s="18"/>
      <c r="G46" s="18"/>
      <c r="H46" s="28" t="s">
        <v>515</v>
      </c>
    </row>
    <row r="47" spans="1:8" x14ac:dyDescent="0.25">
      <c r="A47" s="18" t="s">
        <v>57</v>
      </c>
      <c r="B47" s="18" t="s">
        <v>58</v>
      </c>
      <c r="C47" s="18">
        <v>30</v>
      </c>
      <c r="D47" s="18" t="s">
        <v>34</v>
      </c>
      <c r="E47" s="19">
        <v>3</v>
      </c>
      <c r="F47" s="18">
        <f>IF(ISBLANK(E47),"", PRODUCT(C47,E47))</f>
        <v>90</v>
      </c>
      <c r="G47" s="20" t="s">
        <v>518</v>
      </c>
      <c r="H47" s="27"/>
    </row>
    <row r="48" spans="1:8" x14ac:dyDescent="0.25">
      <c r="A48" s="18" t="s">
        <v>59</v>
      </c>
      <c r="B48" s="18" t="s">
        <v>60</v>
      </c>
      <c r="C48" s="18"/>
      <c r="D48" s="18"/>
      <c r="E48" s="18"/>
      <c r="F48" s="18"/>
      <c r="G48" s="18"/>
      <c r="H48" s="28" t="s">
        <v>519</v>
      </c>
    </row>
    <row r="49" spans="1:8" x14ac:dyDescent="0.25">
      <c r="A49" s="18" t="s">
        <v>61</v>
      </c>
      <c r="B49" s="18" t="s">
        <v>49</v>
      </c>
      <c r="C49" s="18"/>
      <c r="D49" s="18"/>
      <c r="E49" s="18"/>
      <c r="F49" s="18"/>
      <c r="G49" s="18"/>
      <c r="H49" s="28" t="s">
        <v>515</v>
      </c>
    </row>
    <row r="50" spans="1:8" x14ac:dyDescent="0.25">
      <c r="A50" s="18" t="s">
        <v>62</v>
      </c>
      <c r="B50" s="18" t="s">
        <v>63</v>
      </c>
      <c r="C50" s="18">
        <v>25</v>
      </c>
      <c r="D50" s="18" t="s">
        <v>34</v>
      </c>
      <c r="E50" s="19">
        <v>4</v>
      </c>
      <c r="F50" s="18">
        <f>IF(ISBLANK(E50),"", PRODUCT(C50,E50))</f>
        <v>100</v>
      </c>
      <c r="G50" s="20" t="s">
        <v>520</v>
      </c>
      <c r="H50" s="27"/>
    </row>
    <row r="51" spans="1:8" ht="45" x14ac:dyDescent="0.25">
      <c r="A51" s="18" t="s">
        <v>64</v>
      </c>
      <c r="B51" s="18" t="s">
        <v>65</v>
      </c>
      <c r="C51" s="18"/>
      <c r="D51" s="18"/>
      <c r="E51" s="18"/>
      <c r="F51" s="18"/>
      <c r="G51" s="18"/>
      <c r="H51" s="28" t="s">
        <v>521</v>
      </c>
    </row>
    <row r="52" spans="1:8" x14ac:dyDescent="0.25">
      <c r="A52" s="18" t="s">
        <v>66</v>
      </c>
      <c r="B52" s="18" t="s">
        <v>67</v>
      </c>
      <c r="C52" s="18"/>
      <c r="D52" s="18"/>
      <c r="E52" s="18"/>
      <c r="F52" s="18"/>
      <c r="G52" s="18"/>
      <c r="H52" s="28" t="s">
        <v>522</v>
      </c>
    </row>
    <row r="53" spans="1:8" x14ac:dyDescent="0.25">
      <c r="A53" s="18" t="s">
        <v>68</v>
      </c>
      <c r="B53" s="18" t="s">
        <v>69</v>
      </c>
      <c r="C53" s="18">
        <v>30</v>
      </c>
      <c r="D53" s="18" t="s">
        <v>34</v>
      </c>
      <c r="E53" s="19">
        <v>0.9</v>
      </c>
      <c r="F53" s="18">
        <f>IF(ISBLANK(E53),"", PRODUCT(C53,E53))</f>
        <v>27</v>
      </c>
      <c r="G53" s="20" t="s">
        <v>523</v>
      </c>
      <c r="H53" s="27"/>
    </row>
    <row r="54" spans="1:8" x14ac:dyDescent="0.25">
      <c r="A54" s="18" t="s">
        <v>70</v>
      </c>
      <c r="B54" s="18" t="s">
        <v>71</v>
      </c>
      <c r="C54" s="18"/>
      <c r="D54" s="18"/>
      <c r="E54" s="18"/>
      <c r="F54" s="18"/>
      <c r="G54" s="18"/>
      <c r="H54" s="28" t="s">
        <v>525</v>
      </c>
    </row>
    <row r="55" spans="1:8" x14ac:dyDescent="0.25">
      <c r="A55" s="18" t="s">
        <v>72</v>
      </c>
      <c r="B55" s="18" t="s">
        <v>38</v>
      </c>
      <c r="C55" s="18"/>
      <c r="D55" s="18"/>
      <c r="E55" s="18"/>
      <c r="F55" s="18"/>
      <c r="G55" s="18"/>
      <c r="H55" s="28" t="s">
        <v>524</v>
      </c>
    </row>
    <row r="56" spans="1:8" x14ac:dyDescent="0.25">
      <c r="A56" s="18" t="s">
        <v>73</v>
      </c>
      <c r="B56" s="18" t="s">
        <v>74</v>
      </c>
      <c r="C56" s="18"/>
      <c r="D56" s="18"/>
      <c r="E56" s="18"/>
      <c r="F56" s="18"/>
      <c r="G56" s="18"/>
      <c r="H56" s="28" t="s">
        <v>526</v>
      </c>
    </row>
    <row r="57" spans="1:8" x14ac:dyDescent="0.25">
      <c r="A57" s="18" t="s">
        <v>75</v>
      </c>
      <c r="B57" s="18" t="s">
        <v>69</v>
      </c>
      <c r="C57" s="18">
        <v>20</v>
      </c>
      <c r="D57" s="18" t="s">
        <v>34</v>
      </c>
      <c r="E57" s="19">
        <v>2.5</v>
      </c>
      <c r="F57" s="18">
        <f>IF(ISBLANK(E57),"", PRODUCT(C57,E57))</f>
        <v>50</v>
      </c>
      <c r="G57" s="30" t="s">
        <v>527</v>
      </c>
      <c r="H57" s="27"/>
    </row>
    <row r="58" spans="1:8" x14ac:dyDescent="0.25">
      <c r="A58" s="18" t="s">
        <v>76</v>
      </c>
      <c r="B58" s="18" t="s">
        <v>71</v>
      </c>
      <c r="C58" s="18"/>
      <c r="D58" s="18"/>
      <c r="E58" s="18"/>
      <c r="F58" s="18"/>
      <c r="G58" s="18"/>
      <c r="H58" s="28" t="s">
        <v>525</v>
      </c>
    </row>
    <row r="59" spans="1:8" x14ac:dyDescent="0.25">
      <c r="A59" s="18" t="s">
        <v>77</v>
      </c>
      <c r="B59" s="18" t="s">
        <v>38</v>
      </c>
      <c r="C59" s="18"/>
      <c r="D59" s="18"/>
      <c r="E59" s="18"/>
      <c r="F59" s="18"/>
      <c r="G59" s="18"/>
      <c r="H59" s="28" t="s">
        <v>524</v>
      </c>
    </row>
    <row r="60" spans="1:8" x14ac:dyDescent="0.25">
      <c r="A60" s="18" t="s">
        <v>78</v>
      </c>
      <c r="B60" s="18" t="s">
        <v>79</v>
      </c>
      <c r="C60" s="18"/>
      <c r="D60" s="18"/>
      <c r="E60" s="18"/>
      <c r="F60" s="18"/>
      <c r="G60" s="18"/>
      <c r="H60" s="28" t="s">
        <v>528</v>
      </c>
    </row>
    <row r="61" spans="1:8" x14ac:dyDescent="0.25">
      <c r="A61" s="18" t="s">
        <v>80</v>
      </c>
      <c r="B61" s="18" t="s">
        <v>81</v>
      </c>
      <c r="C61" s="18">
        <v>20</v>
      </c>
      <c r="D61" s="18" t="s">
        <v>34</v>
      </c>
      <c r="E61" s="19">
        <v>6.5</v>
      </c>
      <c r="F61" s="18">
        <f>IF(ISBLANK(E61),"", PRODUCT(C61,E61))</f>
        <v>130</v>
      </c>
      <c r="G61" s="20" t="s">
        <v>529</v>
      </c>
      <c r="H61" s="27"/>
    </row>
    <row r="62" spans="1:8" x14ac:dyDescent="0.25">
      <c r="A62" s="18" t="s">
        <v>82</v>
      </c>
      <c r="B62" s="18" t="s">
        <v>83</v>
      </c>
      <c r="C62" s="18"/>
      <c r="D62" s="18"/>
      <c r="E62" s="18"/>
      <c r="F62" s="18"/>
      <c r="G62" s="18"/>
      <c r="H62" s="28" t="s">
        <v>83</v>
      </c>
    </row>
    <row r="63" spans="1:8" x14ac:dyDescent="0.25">
      <c r="A63" s="18" t="s">
        <v>84</v>
      </c>
      <c r="B63" s="18" t="s">
        <v>85</v>
      </c>
      <c r="C63" s="18"/>
      <c r="D63" s="18"/>
      <c r="E63" s="18"/>
      <c r="F63" s="18"/>
      <c r="G63" s="18"/>
      <c r="H63" s="28" t="s">
        <v>530</v>
      </c>
    </row>
    <row r="64" spans="1:8" x14ac:dyDescent="0.25">
      <c r="A64" s="18" t="s">
        <v>86</v>
      </c>
      <c r="B64" s="18" t="s">
        <v>87</v>
      </c>
      <c r="C64" s="18"/>
      <c r="D64" s="18"/>
      <c r="E64" s="18"/>
      <c r="F64" s="18"/>
      <c r="G64" s="18"/>
      <c r="H64" s="28" t="s">
        <v>531</v>
      </c>
    </row>
    <row r="65" spans="1:8" x14ac:dyDescent="0.25">
      <c r="A65" s="18" t="s">
        <v>88</v>
      </c>
      <c r="B65" s="18" t="s">
        <v>89</v>
      </c>
      <c r="C65" s="18">
        <v>30</v>
      </c>
      <c r="D65" s="18" t="s">
        <v>34</v>
      </c>
      <c r="E65" s="19">
        <v>8.5</v>
      </c>
      <c r="F65" s="18">
        <f>IF(ISBLANK(E65),"", PRODUCT(C65,E65))</f>
        <v>255</v>
      </c>
      <c r="G65" s="31" t="s">
        <v>532</v>
      </c>
      <c r="H65" s="27"/>
    </row>
    <row r="66" spans="1:8" x14ac:dyDescent="0.25">
      <c r="A66" s="18" t="s">
        <v>90</v>
      </c>
      <c r="B66" s="18" t="s">
        <v>91</v>
      </c>
      <c r="C66" s="18"/>
      <c r="D66" s="18"/>
      <c r="E66" s="18"/>
      <c r="F66" s="18"/>
      <c r="G66" s="18"/>
      <c r="H66" s="18" t="s">
        <v>533</v>
      </c>
    </row>
    <row r="67" spans="1:8" x14ac:dyDescent="0.25">
      <c r="A67" s="18" t="s">
        <v>92</v>
      </c>
      <c r="B67" s="18" t="s">
        <v>93</v>
      </c>
      <c r="C67" s="18"/>
      <c r="D67" s="18"/>
      <c r="E67" s="18"/>
      <c r="F67" s="18"/>
      <c r="G67" s="18"/>
      <c r="H67" s="18" t="s">
        <v>93</v>
      </c>
    </row>
    <row r="68" spans="1:8" x14ac:dyDescent="0.25">
      <c r="A68" s="18" t="s">
        <v>94</v>
      </c>
      <c r="B68" s="18" t="s">
        <v>95</v>
      </c>
      <c r="C68" s="18"/>
      <c r="D68" s="18"/>
      <c r="E68" s="18"/>
      <c r="F68" s="18"/>
      <c r="G68" s="18"/>
      <c r="H68" s="18" t="s">
        <v>534</v>
      </c>
    </row>
    <row r="69" spans="1:8" x14ac:dyDescent="0.25">
      <c r="A69" s="18" t="s">
        <v>96</v>
      </c>
      <c r="B69" s="18" t="s">
        <v>97</v>
      </c>
      <c r="C69" s="18">
        <v>30</v>
      </c>
      <c r="D69" s="18" t="s">
        <v>34</v>
      </c>
      <c r="E69" s="19">
        <v>9</v>
      </c>
      <c r="F69" s="18">
        <f>IF(ISBLANK(E69),"", PRODUCT(C69,E69))</f>
        <v>270</v>
      </c>
      <c r="G69" s="31" t="s">
        <v>535</v>
      </c>
      <c r="H69" s="27"/>
    </row>
    <row r="70" spans="1:8" x14ac:dyDescent="0.25">
      <c r="A70" s="18" t="s">
        <v>98</v>
      </c>
      <c r="B70" s="18" t="s">
        <v>91</v>
      </c>
      <c r="C70" s="18"/>
      <c r="D70" s="18"/>
      <c r="E70" s="18"/>
      <c r="F70" s="18"/>
      <c r="G70" s="18"/>
      <c r="H70" s="18" t="s">
        <v>91</v>
      </c>
    </row>
    <row r="71" spans="1:8" x14ac:dyDescent="0.25">
      <c r="A71" s="18" t="s">
        <v>99</v>
      </c>
      <c r="B71" s="18" t="s">
        <v>93</v>
      </c>
      <c r="C71" s="18"/>
      <c r="D71" s="18"/>
      <c r="E71" s="18"/>
      <c r="F71" s="18"/>
      <c r="G71" s="18"/>
      <c r="H71" s="18" t="s">
        <v>93</v>
      </c>
    </row>
    <row r="72" spans="1:8" x14ac:dyDescent="0.25">
      <c r="A72" s="18" t="s">
        <v>100</v>
      </c>
      <c r="B72" s="18" t="s">
        <v>101</v>
      </c>
      <c r="C72" s="18"/>
      <c r="D72" s="18"/>
      <c r="E72" s="18"/>
      <c r="F72" s="18"/>
      <c r="G72" s="18"/>
      <c r="H72" s="18" t="s">
        <v>536</v>
      </c>
    </row>
    <row r="73" spans="1:8" x14ac:dyDescent="0.25">
      <c r="A73" s="18" t="s">
        <v>102</v>
      </c>
      <c r="B73" s="18" t="s">
        <v>103</v>
      </c>
      <c r="C73" s="18">
        <v>10</v>
      </c>
      <c r="D73" s="18" t="s">
        <v>34</v>
      </c>
      <c r="E73" s="19">
        <v>32</v>
      </c>
      <c r="F73" s="18">
        <f>IF(ISBLANK(E73),"", PRODUCT(C73,E73))</f>
        <v>320</v>
      </c>
      <c r="G73" s="20" t="s">
        <v>537</v>
      </c>
      <c r="H73" s="27"/>
    </row>
    <row r="74" spans="1:8" ht="30" x14ac:dyDescent="0.25">
      <c r="A74" s="18" t="s">
        <v>104</v>
      </c>
      <c r="B74" s="18" t="s">
        <v>105</v>
      </c>
      <c r="C74" s="18"/>
      <c r="D74" s="18"/>
      <c r="E74" s="18"/>
      <c r="F74" s="18"/>
      <c r="G74" s="18"/>
      <c r="H74" s="28" t="s">
        <v>538</v>
      </c>
    </row>
    <row r="75" spans="1:8" x14ac:dyDescent="0.25">
      <c r="A75" s="18" t="s">
        <v>106</v>
      </c>
      <c r="B75" s="18" t="s">
        <v>85</v>
      </c>
      <c r="C75" s="18"/>
      <c r="D75" s="18"/>
      <c r="E75" s="18"/>
      <c r="F75" s="18"/>
      <c r="G75" s="18"/>
      <c r="H75" s="28" t="s">
        <v>530</v>
      </c>
    </row>
    <row r="76" spans="1:8" x14ac:dyDescent="0.25">
      <c r="A76" s="18" t="s">
        <v>107</v>
      </c>
      <c r="B76" s="18" t="s">
        <v>108</v>
      </c>
      <c r="C76" s="18"/>
      <c r="D76" s="18"/>
      <c r="E76" s="18"/>
      <c r="F76" s="18"/>
      <c r="G76" s="18"/>
      <c r="H76" s="28" t="s">
        <v>539</v>
      </c>
    </row>
    <row r="77" spans="1:8" x14ac:dyDescent="0.25">
      <c r="A77" s="18" t="s">
        <v>109</v>
      </c>
      <c r="B77" s="18" t="s">
        <v>110</v>
      </c>
      <c r="C77" s="18"/>
      <c r="D77" s="18"/>
      <c r="E77" s="18"/>
      <c r="F77" s="18"/>
      <c r="G77" s="18"/>
      <c r="H77" s="28" t="s">
        <v>143</v>
      </c>
    </row>
    <row r="78" spans="1:8" x14ac:dyDescent="0.25">
      <c r="A78" s="18" t="s">
        <v>111</v>
      </c>
      <c r="B78" s="18" t="s">
        <v>103</v>
      </c>
      <c r="C78" s="18">
        <v>10</v>
      </c>
      <c r="D78" s="18" t="s">
        <v>34</v>
      </c>
      <c r="E78" s="19">
        <v>35</v>
      </c>
      <c r="F78" s="18">
        <f>IF(ISBLANK(E78),"", PRODUCT(C78,E78))</f>
        <v>350</v>
      </c>
      <c r="G78" s="20" t="s">
        <v>540</v>
      </c>
      <c r="H78" s="27"/>
    </row>
    <row r="79" spans="1:8" x14ac:dyDescent="0.25">
      <c r="A79" s="18" t="s">
        <v>112</v>
      </c>
      <c r="B79" s="18" t="s">
        <v>113</v>
      </c>
      <c r="C79" s="18"/>
      <c r="D79" s="18"/>
      <c r="E79" s="18"/>
      <c r="F79" s="18"/>
      <c r="G79" s="18"/>
      <c r="H79" s="28" t="s">
        <v>541</v>
      </c>
    </row>
    <row r="80" spans="1:8" x14ac:dyDescent="0.25">
      <c r="A80" s="18" t="s">
        <v>114</v>
      </c>
      <c r="B80" s="18" t="s">
        <v>85</v>
      </c>
      <c r="C80" s="18"/>
      <c r="D80" s="18"/>
      <c r="E80" s="18"/>
      <c r="F80" s="18"/>
      <c r="G80" s="18"/>
      <c r="H80" s="28" t="s">
        <v>542</v>
      </c>
    </row>
    <row r="81" spans="1:8" x14ac:dyDescent="0.25">
      <c r="A81" s="18" t="s">
        <v>115</v>
      </c>
      <c r="B81" s="18" t="s">
        <v>116</v>
      </c>
      <c r="C81" s="18"/>
      <c r="D81" s="18"/>
      <c r="E81" s="18"/>
      <c r="F81" s="18"/>
      <c r="G81" s="18"/>
      <c r="H81" s="28" t="s">
        <v>543</v>
      </c>
    </row>
    <row r="82" spans="1:8" x14ac:dyDescent="0.25">
      <c r="A82" s="18" t="s">
        <v>117</v>
      </c>
      <c r="B82" s="18" t="s">
        <v>110</v>
      </c>
      <c r="C82" s="18"/>
      <c r="D82" s="18"/>
      <c r="E82" s="18"/>
      <c r="F82" s="18"/>
      <c r="G82" s="18"/>
      <c r="H82" s="28" t="s">
        <v>143</v>
      </c>
    </row>
    <row r="83" spans="1:8" x14ac:dyDescent="0.25">
      <c r="A83" s="18" t="s">
        <v>118</v>
      </c>
      <c r="B83" s="18" t="s">
        <v>119</v>
      </c>
      <c r="C83" s="18">
        <v>50</v>
      </c>
      <c r="D83" s="18" t="s">
        <v>34</v>
      </c>
      <c r="E83" s="19">
        <v>9.8000000000000007</v>
      </c>
      <c r="F83" s="18">
        <f>IF(ISBLANK(E83),"", PRODUCT(C83,E83))</f>
        <v>490.00000000000006</v>
      </c>
      <c r="G83" s="20" t="s">
        <v>545</v>
      </c>
      <c r="H83" s="27"/>
    </row>
    <row r="84" spans="1:8" x14ac:dyDescent="0.25">
      <c r="A84" s="18" t="s">
        <v>120</v>
      </c>
      <c r="B84" s="18" t="s">
        <v>121</v>
      </c>
      <c r="C84" s="18"/>
      <c r="D84" s="18"/>
      <c r="E84" s="18"/>
      <c r="F84" s="18"/>
      <c r="G84" s="18"/>
      <c r="H84" s="18" t="s">
        <v>546</v>
      </c>
    </row>
    <row r="85" spans="1:8" x14ac:dyDescent="0.25">
      <c r="A85" s="18" t="s">
        <v>122</v>
      </c>
      <c r="B85" s="18" t="s">
        <v>123</v>
      </c>
      <c r="C85" s="18"/>
      <c r="D85" s="18"/>
      <c r="E85" s="18"/>
      <c r="F85" s="18"/>
      <c r="G85" s="18"/>
      <c r="H85" s="18" t="s">
        <v>123</v>
      </c>
    </row>
    <row r="86" spans="1:8" x14ac:dyDescent="0.25">
      <c r="A86" s="18" t="s">
        <v>124</v>
      </c>
      <c r="B86" s="18" t="s">
        <v>125</v>
      </c>
      <c r="C86" s="18"/>
      <c r="D86" s="18"/>
      <c r="E86" s="18"/>
      <c r="F86" s="18"/>
      <c r="G86" s="18"/>
      <c r="H86" s="18" t="s">
        <v>544</v>
      </c>
    </row>
    <row r="87" spans="1:8" x14ac:dyDescent="0.25">
      <c r="A87" s="18" t="s">
        <v>126</v>
      </c>
      <c r="B87" s="18" t="s">
        <v>127</v>
      </c>
      <c r="C87" s="18"/>
      <c r="D87" s="18"/>
      <c r="E87" s="18"/>
      <c r="F87" s="18"/>
      <c r="G87" s="18"/>
      <c r="H87" s="18" t="s">
        <v>127</v>
      </c>
    </row>
    <row r="88" spans="1:8" x14ac:dyDescent="0.25">
      <c r="A88" s="18" t="s">
        <v>128</v>
      </c>
      <c r="B88" s="18" t="s">
        <v>129</v>
      </c>
      <c r="C88" s="18">
        <v>35</v>
      </c>
      <c r="D88" s="18" t="s">
        <v>34</v>
      </c>
      <c r="E88" s="19">
        <v>4</v>
      </c>
      <c r="F88" s="18">
        <f>IF(ISBLANK(E88),"", PRODUCT(C88,E88))</f>
        <v>140</v>
      </c>
      <c r="G88" s="20" t="s">
        <v>547</v>
      </c>
      <c r="H88" s="27"/>
    </row>
    <row r="89" spans="1:8" x14ac:dyDescent="0.25">
      <c r="A89" s="18" t="s">
        <v>130</v>
      </c>
      <c r="B89" s="18" t="s">
        <v>131</v>
      </c>
      <c r="C89" s="18"/>
      <c r="D89" s="18"/>
      <c r="E89" s="18"/>
      <c r="F89" s="18"/>
      <c r="G89" s="18"/>
      <c r="H89" s="18" t="s">
        <v>548</v>
      </c>
    </row>
    <row r="90" spans="1:8" x14ac:dyDescent="0.25">
      <c r="A90" s="18" t="s">
        <v>132</v>
      </c>
      <c r="B90" s="18" t="s">
        <v>133</v>
      </c>
      <c r="C90" s="18"/>
      <c r="D90" s="18"/>
      <c r="E90" s="18"/>
      <c r="F90" s="18"/>
      <c r="G90" s="18"/>
      <c r="H90" s="18" t="s">
        <v>549</v>
      </c>
    </row>
    <row r="91" spans="1:8" x14ac:dyDescent="0.25">
      <c r="A91" s="18" t="s">
        <v>134</v>
      </c>
      <c r="B91" s="18" t="s">
        <v>135</v>
      </c>
      <c r="C91" s="18"/>
      <c r="D91" s="18"/>
      <c r="E91" s="18"/>
      <c r="F91" s="18"/>
      <c r="G91" s="18"/>
      <c r="H91" s="18" t="s">
        <v>135</v>
      </c>
    </row>
    <row r="92" spans="1:8" x14ac:dyDescent="0.25">
      <c r="A92" s="18" t="s">
        <v>136</v>
      </c>
      <c r="B92" s="18" t="s">
        <v>137</v>
      </c>
      <c r="C92" s="18">
        <v>15</v>
      </c>
      <c r="D92" s="18" t="s">
        <v>34</v>
      </c>
      <c r="E92" s="19">
        <v>6</v>
      </c>
      <c r="F92" s="18">
        <f>IF(ISBLANK(E92),"", PRODUCT(C92,E92))</f>
        <v>90</v>
      </c>
      <c r="G92" s="20" t="s">
        <v>550</v>
      </c>
      <c r="H92" s="27"/>
    </row>
    <row r="93" spans="1:8" x14ac:dyDescent="0.25">
      <c r="A93" s="18" t="s">
        <v>138</v>
      </c>
      <c r="B93" s="18" t="s">
        <v>139</v>
      </c>
      <c r="C93" s="18"/>
      <c r="D93" s="18"/>
      <c r="E93" s="18"/>
      <c r="F93" s="18"/>
      <c r="G93" s="18"/>
      <c r="H93" s="18" t="s">
        <v>551</v>
      </c>
    </row>
    <row r="94" spans="1:8" x14ac:dyDescent="0.25">
      <c r="A94" s="18" t="s">
        <v>140</v>
      </c>
      <c r="B94" s="18" t="s">
        <v>141</v>
      </c>
      <c r="C94" s="18"/>
      <c r="D94" s="18"/>
      <c r="E94" s="18"/>
      <c r="F94" s="18"/>
      <c r="G94" s="18"/>
      <c r="H94" s="18" t="s">
        <v>141</v>
      </c>
    </row>
    <row r="95" spans="1:8" x14ac:dyDescent="0.25">
      <c r="A95" s="18" t="s">
        <v>142</v>
      </c>
      <c r="B95" s="18" t="s">
        <v>143</v>
      </c>
      <c r="C95" s="18"/>
      <c r="D95" s="18"/>
      <c r="E95" s="18"/>
      <c r="F95" s="18"/>
      <c r="G95" s="18"/>
      <c r="H95" s="18" t="s">
        <v>143</v>
      </c>
    </row>
    <row r="96" spans="1:8" x14ac:dyDescent="0.25">
      <c r="A96" s="18" t="s">
        <v>144</v>
      </c>
      <c r="B96" s="18" t="s">
        <v>145</v>
      </c>
      <c r="C96" s="18">
        <v>10</v>
      </c>
      <c r="D96" s="18" t="s">
        <v>34</v>
      </c>
      <c r="E96" s="19">
        <v>30</v>
      </c>
      <c r="F96" s="18">
        <f>IF(ISBLANK(E96),"", PRODUCT(C96,E96))</f>
        <v>300</v>
      </c>
      <c r="G96" s="20" t="s">
        <v>553</v>
      </c>
      <c r="H96" s="27"/>
    </row>
    <row r="97" spans="1:8" x14ac:dyDescent="0.25">
      <c r="A97" s="18" t="s">
        <v>146</v>
      </c>
      <c r="B97" s="18" t="s">
        <v>147</v>
      </c>
      <c r="C97" s="18"/>
      <c r="D97" s="18"/>
      <c r="E97" s="18"/>
      <c r="F97" s="18"/>
      <c r="G97" s="18"/>
      <c r="H97" s="18" t="s">
        <v>552</v>
      </c>
    </row>
    <row r="98" spans="1:8" x14ac:dyDescent="0.25">
      <c r="A98" s="18" t="s">
        <v>148</v>
      </c>
      <c r="B98" s="18" t="s">
        <v>149</v>
      </c>
      <c r="C98" s="18"/>
      <c r="D98" s="18"/>
      <c r="E98" s="18"/>
      <c r="F98" s="18"/>
      <c r="G98" s="18"/>
      <c r="H98" s="18" t="s">
        <v>149</v>
      </c>
    </row>
    <row r="99" spans="1:8" x14ac:dyDescent="0.25">
      <c r="A99" s="18" t="s">
        <v>150</v>
      </c>
      <c r="B99" s="18" t="s">
        <v>151</v>
      </c>
      <c r="C99" s="18"/>
      <c r="D99" s="18"/>
      <c r="E99" s="18"/>
      <c r="F99" s="18"/>
      <c r="G99" s="18"/>
      <c r="H99" s="18" t="s">
        <v>151</v>
      </c>
    </row>
    <row r="100" spans="1:8" x14ac:dyDescent="0.25">
      <c r="A100" s="18" t="s">
        <v>152</v>
      </c>
      <c r="B100" s="18" t="s">
        <v>153</v>
      </c>
      <c r="C100" s="18"/>
      <c r="D100" s="18"/>
      <c r="E100" s="18"/>
      <c r="F100" s="18"/>
      <c r="G100" s="18"/>
      <c r="H100" s="18" t="s">
        <v>554</v>
      </c>
    </row>
    <row r="101" spans="1:8" x14ac:dyDescent="0.25">
      <c r="A101" s="18" t="s">
        <v>154</v>
      </c>
      <c r="B101" s="18" t="s">
        <v>155</v>
      </c>
      <c r="C101" s="18">
        <v>10</v>
      </c>
      <c r="D101" s="18" t="s">
        <v>34</v>
      </c>
      <c r="E101" s="19">
        <v>4</v>
      </c>
      <c r="F101" s="18">
        <f>IF(ISBLANK(E101),"", PRODUCT(C101,E101))</f>
        <v>40</v>
      </c>
      <c r="G101" s="20" t="s">
        <v>555</v>
      </c>
      <c r="H101" s="27"/>
    </row>
    <row r="102" spans="1:8" x14ac:dyDescent="0.25">
      <c r="A102" s="18" t="s">
        <v>156</v>
      </c>
      <c r="B102" s="18" t="s">
        <v>157</v>
      </c>
      <c r="C102" s="18"/>
      <c r="D102" s="18"/>
      <c r="E102" s="18"/>
      <c r="F102" s="18"/>
      <c r="G102" s="18"/>
      <c r="H102" s="18" t="s">
        <v>157</v>
      </c>
    </row>
    <row r="103" spans="1:8" x14ac:dyDescent="0.25">
      <c r="A103" s="18" t="s">
        <v>158</v>
      </c>
      <c r="B103" s="18" t="s">
        <v>159</v>
      </c>
      <c r="C103" s="18"/>
      <c r="D103" s="18"/>
      <c r="E103" s="18"/>
      <c r="F103" s="18"/>
      <c r="G103" s="18"/>
      <c r="H103" s="18" t="s">
        <v>159</v>
      </c>
    </row>
    <row r="104" spans="1:8" x14ac:dyDescent="0.25">
      <c r="A104" s="18" t="s">
        <v>160</v>
      </c>
      <c r="B104" s="18" t="s">
        <v>161</v>
      </c>
      <c r="C104" s="18"/>
      <c r="D104" s="18"/>
      <c r="E104" s="18"/>
      <c r="F104" s="18"/>
      <c r="G104" s="18"/>
      <c r="H104" s="18" t="s">
        <v>161</v>
      </c>
    </row>
    <row r="105" spans="1:8" x14ac:dyDescent="0.25">
      <c r="A105" s="18" t="s">
        <v>162</v>
      </c>
      <c r="B105" s="18" t="s">
        <v>163</v>
      </c>
      <c r="C105" s="18">
        <v>10</v>
      </c>
      <c r="D105" s="18" t="s">
        <v>34</v>
      </c>
      <c r="E105" s="19">
        <v>25</v>
      </c>
      <c r="F105" s="18">
        <f>IF(ISBLANK(E105),"", PRODUCT(C105,E105))</f>
        <v>250</v>
      </c>
      <c r="G105" s="20" t="s">
        <v>559</v>
      </c>
      <c r="H105" s="27"/>
    </row>
    <row r="106" spans="1:8" x14ac:dyDescent="0.25">
      <c r="A106" s="18" t="s">
        <v>164</v>
      </c>
      <c r="B106" s="18" t="s">
        <v>165</v>
      </c>
      <c r="C106" s="18"/>
      <c r="D106" s="18"/>
      <c r="E106" s="18"/>
      <c r="F106" s="18"/>
      <c r="G106" s="18"/>
      <c r="H106" s="18" t="s">
        <v>556</v>
      </c>
    </row>
    <row r="107" spans="1:8" x14ac:dyDescent="0.25">
      <c r="A107" s="18" t="s">
        <v>166</v>
      </c>
      <c r="B107" s="18" t="s">
        <v>167</v>
      </c>
      <c r="C107" s="18"/>
      <c r="D107" s="18"/>
      <c r="E107" s="18"/>
      <c r="F107" s="18"/>
      <c r="G107" s="18"/>
      <c r="H107" s="18" t="s">
        <v>557</v>
      </c>
    </row>
    <row r="108" spans="1:8" x14ac:dyDescent="0.25">
      <c r="A108" s="18" t="s">
        <v>168</v>
      </c>
      <c r="B108" s="18" t="s">
        <v>169</v>
      </c>
      <c r="C108" s="18"/>
      <c r="D108" s="18"/>
      <c r="E108" s="18"/>
      <c r="F108" s="18"/>
      <c r="G108" s="18"/>
      <c r="H108" s="18" t="s">
        <v>169</v>
      </c>
    </row>
    <row r="109" spans="1:8" x14ac:dyDescent="0.25">
      <c r="A109" s="18" t="s">
        <v>170</v>
      </c>
      <c r="B109" s="18" t="s">
        <v>171</v>
      </c>
      <c r="C109" s="18"/>
      <c r="D109" s="18"/>
      <c r="E109" s="18"/>
      <c r="F109" s="18"/>
      <c r="G109" s="18"/>
      <c r="H109" s="18" t="s">
        <v>558</v>
      </c>
    </row>
    <row r="110" spans="1:8" x14ac:dyDescent="0.25">
      <c r="A110" s="18" t="s">
        <v>172</v>
      </c>
      <c r="B110" s="18" t="s">
        <v>163</v>
      </c>
      <c r="C110" s="18">
        <v>10</v>
      </c>
      <c r="D110" s="18" t="s">
        <v>34</v>
      </c>
      <c r="E110" s="19">
        <v>17</v>
      </c>
      <c r="F110" s="18">
        <f>IF(ISBLANK(E110),"", PRODUCT(C110,E110))</f>
        <v>170</v>
      </c>
      <c r="G110" s="20" t="s">
        <v>560</v>
      </c>
      <c r="H110" s="27"/>
    </row>
    <row r="111" spans="1:8" x14ac:dyDescent="0.25">
      <c r="A111" s="18" t="s">
        <v>173</v>
      </c>
      <c r="B111" s="18" t="s">
        <v>174</v>
      </c>
      <c r="C111" s="18"/>
      <c r="D111" s="18"/>
      <c r="E111" s="18"/>
      <c r="F111" s="18"/>
      <c r="G111" s="18"/>
      <c r="H111" s="18" t="s">
        <v>561</v>
      </c>
    </row>
    <row r="112" spans="1:8" x14ac:dyDescent="0.25">
      <c r="A112" s="18" t="s">
        <v>175</v>
      </c>
      <c r="B112" s="18" t="s">
        <v>167</v>
      </c>
      <c r="C112" s="18"/>
      <c r="D112" s="18"/>
      <c r="E112" s="18"/>
      <c r="F112" s="18"/>
      <c r="G112" s="18"/>
      <c r="H112" s="18" t="s">
        <v>562</v>
      </c>
    </row>
    <row r="113" spans="1:8" x14ac:dyDescent="0.25">
      <c r="A113" s="18" t="s">
        <v>176</v>
      </c>
      <c r="B113" s="18" t="s">
        <v>169</v>
      </c>
      <c r="C113" s="18"/>
      <c r="D113" s="18"/>
      <c r="E113" s="18"/>
      <c r="F113" s="18"/>
      <c r="G113" s="18"/>
      <c r="H113" s="18" t="s">
        <v>169</v>
      </c>
    </row>
    <row r="114" spans="1:8" x14ac:dyDescent="0.25">
      <c r="A114" s="18" t="s">
        <v>177</v>
      </c>
      <c r="B114" s="18" t="s">
        <v>171</v>
      </c>
      <c r="C114" s="18"/>
      <c r="D114" s="18"/>
      <c r="E114" s="18"/>
      <c r="F114" s="18"/>
      <c r="G114" s="18"/>
      <c r="H114" s="18" t="s">
        <v>563</v>
      </c>
    </row>
    <row r="115" spans="1:8" x14ac:dyDescent="0.25">
      <c r="A115" s="18" t="s">
        <v>178</v>
      </c>
      <c r="B115" s="18" t="s">
        <v>163</v>
      </c>
      <c r="C115" s="18">
        <v>15</v>
      </c>
      <c r="D115" s="18" t="s">
        <v>34</v>
      </c>
      <c r="E115" s="19">
        <v>15</v>
      </c>
      <c r="F115" s="18">
        <f>IF(ISBLANK(E115),"", PRODUCT(C115,E115))</f>
        <v>225</v>
      </c>
      <c r="G115" s="20" t="s">
        <v>565</v>
      </c>
      <c r="H115" s="27"/>
    </row>
    <row r="116" spans="1:8" x14ac:dyDescent="0.25">
      <c r="A116" s="18" t="s">
        <v>179</v>
      </c>
      <c r="B116" s="18" t="s">
        <v>180</v>
      </c>
      <c r="C116" s="18"/>
      <c r="D116" s="18"/>
      <c r="E116" s="18"/>
      <c r="F116" s="18"/>
      <c r="G116" s="18"/>
      <c r="H116" s="18" t="s">
        <v>564</v>
      </c>
    </row>
    <row r="117" spans="1:8" x14ac:dyDescent="0.25">
      <c r="A117" s="18" t="s">
        <v>181</v>
      </c>
      <c r="B117" s="18" t="s">
        <v>167</v>
      </c>
      <c r="C117" s="18"/>
      <c r="D117" s="18"/>
      <c r="E117" s="18"/>
      <c r="F117" s="18"/>
      <c r="G117" s="18"/>
      <c r="H117" s="18" t="s">
        <v>557</v>
      </c>
    </row>
    <row r="118" spans="1:8" x14ac:dyDescent="0.25">
      <c r="A118" s="18" t="s">
        <v>182</v>
      </c>
      <c r="B118" s="18" t="s">
        <v>169</v>
      </c>
      <c r="C118" s="18"/>
      <c r="D118" s="18"/>
      <c r="E118" s="18"/>
      <c r="F118" s="18"/>
      <c r="G118" s="18"/>
      <c r="H118" s="18" t="s">
        <v>169</v>
      </c>
    </row>
    <row r="119" spans="1:8" x14ac:dyDescent="0.25">
      <c r="A119" s="18" t="s">
        <v>183</v>
      </c>
      <c r="B119" s="18" t="s">
        <v>171</v>
      </c>
      <c r="C119" s="18"/>
      <c r="D119" s="18"/>
      <c r="E119" s="18"/>
      <c r="F119" s="18"/>
      <c r="G119" s="18"/>
      <c r="H119" s="18" t="s">
        <v>558</v>
      </c>
    </row>
    <row r="120" spans="1:8" ht="15.75" thickBot="1" x14ac:dyDescent="0.3">
      <c r="A120" s="18" t="s">
        <v>184</v>
      </c>
      <c r="B120" s="18" t="s">
        <v>185</v>
      </c>
      <c r="C120" s="18">
        <v>20</v>
      </c>
      <c r="D120" s="18" t="s">
        <v>34</v>
      </c>
      <c r="E120" s="19">
        <v>10</v>
      </c>
      <c r="F120" s="18">
        <f>IF(ISBLANK(E120),"", PRODUCT(C120,E120))</f>
        <v>200</v>
      </c>
      <c r="G120" s="32" t="s">
        <v>567</v>
      </c>
      <c r="H120" s="27"/>
    </row>
    <row r="121" spans="1:8" x14ac:dyDescent="0.25">
      <c r="A121" s="18" t="s">
        <v>186</v>
      </c>
      <c r="B121" s="18" t="s">
        <v>187</v>
      </c>
      <c r="C121" s="18"/>
      <c r="D121" s="18"/>
      <c r="E121" s="18"/>
      <c r="F121" s="18"/>
      <c r="G121" s="18"/>
      <c r="H121" s="18" t="s">
        <v>187</v>
      </c>
    </row>
    <row r="122" spans="1:8" x14ac:dyDescent="0.25">
      <c r="A122" s="18" t="s">
        <v>188</v>
      </c>
      <c r="B122" s="18" t="s">
        <v>189</v>
      </c>
      <c r="C122" s="18"/>
      <c r="D122" s="18"/>
      <c r="E122" s="18"/>
      <c r="F122" s="18"/>
      <c r="G122" s="18"/>
      <c r="H122" s="18" t="s">
        <v>189</v>
      </c>
    </row>
    <row r="123" spans="1:8" x14ac:dyDescent="0.25">
      <c r="A123" s="18" t="s">
        <v>190</v>
      </c>
      <c r="B123" s="18" t="s">
        <v>191</v>
      </c>
      <c r="C123" s="18"/>
      <c r="D123" s="18"/>
      <c r="E123" s="18"/>
      <c r="F123" s="18"/>
      <c r="G123" s="18"/>
      <c r="H123" s="18" t="s">
        <v>191</v>
      </c>
    </row>
    <row r="124" spans="1:8" x14ac:dyDescent="0.25">
      <c r="A124" s="18" t="s">
        <v>192</v>
      </c>
      <c r="B124" s="18" t="s">
        <v>193</v>
      </c>
      <c r="C124" s="18"/>
      <c r="D124" s="18"/>
      <c r="E124" s="18"/>
      <c r="F124" s="18"/>
      <c r="G124" s="18"/>
      <c r="H124" s="18" t="s">
        <v>566</v>
      </c>
    </row>
    <row r="125" spans="1:8" x14ac:dyDescent="0.25">
      <c r="A125" s="18" t="s">
        <v>194</v>
      </c>
      <c r="B125" s="18" t="s">
        <v>195</v>
      </c>
      <c r="C125" s="18">
        <v>40</v>
      </c>
      <c r="D125" s="18" t="s">
        <v>34</v>
      </c>
      <c r="E125" s="19">
        <v>4.7</v>
      </c>
      <c r="F125" s="18">
        <f>IF(ISBLANK(E125),"", PRODUCT(C125,E125))</f>
        <v>188</v>
      </c>
      <c r="G125" s="33" t="s">
        <v>568</v>
      </c>
      <c r="H125" s="27"/>
    </row>
    <row r="126" spans="1:8" x14ac:dyDescent="0.25">
      <c r="A126" s="18" t="s">
        <v>196</v>
      </c>
      <c r="B126" s="18" t="s">
        <v>187</v>
      </c>
      <c r="C126" s="18"/>
      <c r="D126" s="18"/>
      <c r="E126" s="18"/>
      <c r="F126" s="18"/>
      <c r="G126" s="18"/>
      <c r="H126" s="18" t="s">
        <v>187</v>
      </c>
    </row>
    <row r="127" spans="1:8" x14ac:dyDescent="0.25">
      <c r="A127" s="18" t="s">
        <v>197</v>
      </c>
      <c r="B127" s="18" t="s">
        <v>198</v>
      </c>
      <c r="C127" s="18"/>
      <c r="D127" s="18"/>
      <c r="E127" s="18"/>
      <c r="F127" s="18"/>
      <c r="G127" s="18"/>
      <c r="H127" s="18" t="s">
        <v>198</v>
      </c>
    </row>
    <row r="128" spans="1:8" x14ac:dyDescent="0.25">
      <c r="A128" s="18" t="s">
        <v>199</v>
      </c>
      <c r="B128" s="18" t="s">
        <v>191</v>
      </c>
      <c r="C128" s="18"/>
      <c r="D128" s="18"/>
      <c r="E128" s="18"/>
      <c r="F128" s="18"/>
      <c r="G128" s="18"/>
      <c r="H128" s="18" t="s">
        <v>191</v>
      </c>
    </row>
    <row r="129" spans="1:8" x14ac:dyDescent="0.25">
      <c r="A129" s="18" t="s">
        <v>200</v>
      </c>
      <c r="B129" s="18" t="s">
        <v>201</v>
      </c>
      <c r="C129" s="18"/>
      <c r="D129" s="18"/>
      <c r="E129" s="18"/>
      <c r="F129" s="18"/>
      <c r="G129" s="18"/>
      <c r="H129" s="18" t="s">
        <v>569</v>
      </c>
    </row>
    <row r="130" spans="1:8" x14ac:dyDescent="0.25">
      <c r="A130" s="18" t="s">
        <v>202</v>
      </c>
      <c r="B130" s="18" t="s">
        <v>203</v>
      </c>
      <c r="C130" s="18">
        <v>10</v>
      </c>
      <c r="D130" s="18" t="s">
        <v>34</v>
      </c>
      <c r="E130" s="19">
        <v>5</v>
      </c>
      <c r="F130" s="18">
        <f>IF(ISBLANK(E130),"", PRODUCT(C130,E130))</f>
        <v>50</v>
      </c>
      <c r="G130" s="20" t="s">
        <v>570</v>
      </c>
      <c r="H130" s="27"/>
    </row>
    <row r="131" spans="1:8" x14ac:dyDescent="0.25">
      <c r="A131" s="18" t="s">
        <v>204</v>
      </c>
      <c r="B131" s="18" t="s">
        <v>205</v>
      </c>
      <c r="C131" s="18"/>
      <c r="D131" s="18"/>
      <c r="E131" s="18"/>
      <c r="F131" s="18"/>
      <c r="G131" s="18"/>
      <c r="H131" s="18" t="s">
        <v>571</v>
      </c>
    </row>
    <row r="132" spans="1:8" x14ac:dyDescent="0.25">
      <c r="A132" s="18" t="s">
        <v>206</v>
      </c>
      <c r="B132" s="18" t="s">
        <v>207</v>
      </c>
      <c r="C132" s="18"/>
      <c r="D132" s="18"/>
      <c r="E132" s="18"/>
      <c r="F132" s="18"/>
      <c r="G132" s="18"/>
      <c r="H132" s="18" t="s">
        <v>207</v>
      </c>
    </row>
    <row r="133" spans="1:8" x14ac:dyDescent="0.25">
      <c r="A133" s="18" t="s">
        <v>208</v>
      </c>
      <c r="B133" s="18" t="s">
        <v>209</v>
      </c>
      <c r="C133" s="18"/>
      <c r="D133" s="18"/>
      <c r="E133" s="18"/>
      <c r="F133" s="18"/>
      <c r="G133" s="18"/>
      <c r="H133" s="18" t="s">
        <v>209</v>
      </c>
    </row>
    <row r="134" spans="1:8" x14ac:dyDescent="0.25">
      <c r="A134" s="18" t="s">
        <v>210</v>
      </c>
      <c r="B134" s="18" t="s">
        <v>211</v>
      </c>
      <c r="C134" s="18">
        <v>5</v>
      </c>
      <c r="D134" s="18" t="s">
        <v>34</v>
      </c>
      <c r="E134" s="19">
        <v>16</v>
      </c>
      <c r="F134" s="18">
        <f>IF(ISBLANK(E134),"", PRODUCT(C134,E134))</f>
        <v>80</v>
      </c>
      <c r="G134" s="20" t="s">
        <v>574</v>
      </c>
      <c r="H134" s="27"/>
    </row>
    <row r="135" spans="1:8" x14ac:dyDescent="0.25">
      <c r="A135" s="18" t="s">
        <v>212</v>
      </c>
      <c r="B135" s="18" t="s">
        <v>213</v>
      </c>
      <c r="C135" s="18"/>
      <c r="D135" s="18"/>
      <c r="E135" s="18"/>
      <c r="F135" s="18"/>
      <c r="G135" s="18"/>
      <c r="H135" s="18" t="s">
        <v>213</v>
      </c>
    </row>
    <row r="136" spans="1:8" x14ac:dyDescent="0.25">
      <c r="A136" s="18" t="s">
        <v>214</v>
      </c>
      <c r="B136" s="18" t="s">
        <v>215</v>
      </c>
      <c r="C136" s="18"/>
      <c r="D136" s="18"/>
      <c r="E136" s="18"/>
      <c r="F136" s="18"/>
      <c r="G136" s="18"/>
      <c r="H136" s="18" t="s">
        <v>572</v>
      </c>
    </row>
    <row r="137" spans="1:8" x14ac:dyDescent="0.25">
      <c r="A137" s="18" t="s">
        <v>216</v>
      </c>
      <c r="B137" s="18" t="s">
        <v>217</v>
      </c>
      <c r="C137" s="18"/>
      <c r="D137" s="18"/>
      <c r="E137" s="18"/>
      <c r="F137" s="18"/>
      <c r="G137" s="18"/>
      <c r="H137" s="18" t="s">
        <v>573</v>
      </c>
    </row>
    <row r="138" spans="1:8" x14ac:dyDescent="0.25">
      <c r="A138" s="18" t="s">
        <v>218</v>
      </c>
      <c r="B138" s="18" t="s">
        <v>219</v>
      </c>
      <c r="C138" s="18">
        <v>15</v>
      </c>
      <c r="D138" s="18" t="s">
        <v>34</v>
      </c>
      <c r="E138" s="19">
        <v>5</v>
      </c>
      <c r="F138" s="18">
        <f>IF(ISBLANK(E138),"", PRODUCT(C138,E138))</f>
        <v>75</v>
      </c>
      <c r="G138" s="20" t="s">
        <v>585</v>
      </c>
      <c r="H138" s="27"/>
    </row>
    <row r="139" spans="1:8" x14ac:dyDescent="0.25">
      <c r="A139" s="18" t="s">
        <v>220</v>
      </c>
      <c r="B139" s="18" t="s">
        <v>213</v>
      </c>
      <c r="C139" s="18"/>
      <c r="D139" s="18"/>
      <c r="E139" s="18"/>
      <c r="F139" s="18"/>
      <c r="G139" s="18"/>
      <c r="H139" s="18" t="s">
        <v>213</v>
      </c>
    </row>
    <row r="140" spans="1:8" x14ac:dyDescent="0.25">
      <c r="A140" s="18" t="s">
        <v>221</v>
      </c>
      <c r="B140" s="18" t="s">
        <v>222</v>
      </c>
      <c r="C140" s="18"/>
      <c r="D140" s="18"/>
      <c r="E140" s="18"/>
      <c r="F140" s="18"/>
      <c r="G140" s="18"/>
      <c r="H140" s="18" t="s">
        <v>584</v>
      </c>
    </row>
    <row r="141" spans="1:8" x14ac:dyDescent="0.25">
      <c r="A141" s="18" t="s">
        <v>223</v>
      </c>
      <c r="B141" s="18" t="s">
        <v>224</v>
      </c>
      <c r="C141" s="18"/>
      <c r="D141" s="18"/>
      <c r="E141" s="18"/>
      <c r="F141" s="18"/>
      <c r="G141" s="18"/>
      <c r="H141" s="18" t="s">
        <v>586</v>
      </c>
    </row>
    <row r="142" spans="1:8" x14ac:dyDescent="0.25">
      <c r="A142" s="18" t="s">
        <v>225</v>
      </c>
      <c r="B142" s="18" t="s">
        <v>226</v>
      </c>
      <c r="C142" s="18">
        <v>10</v>
      </c>
      <c r="D142" s="18" t="s">
        <v>34</v>
      </c>
      <c r="E142" s="19">
        <v>6.5</v>
      </c>
      <c r="F142" s="18">
        <f>IF(ISBLANK(E142),"", PRODUCT(C142,E142))</f>
        <v>65</v>
      </c>
      <c r="G142" s="20" t="s">
        <v>588</v>
      </c>
      <c r="H142" s="18" t="s">
        <v>226</v>
      </c>
    </row>
    <row r="143" spans="1:8" x14ac:dyDescent="0.25">
      <c r="A143" s="18" t="s">
        <v>227</v>
      </c>
      <c r="B143" s="18" t="s">
        <v>228</v>
      </c>
      <c r="C143" s="18"/>
      <c r="D143" s="18"/>
      <c r="E143" s="18"/>
      <c r="F143" s="18"/>
      <c r="G143" s="18"/>
      <c r="H143" s="18" t="s">
        <v>587</v>
      </c>
    </row>
    <row r="144" spans="1:8" x14ac:dyDescent="0.25">
      <c r="A144" s="18" t="s">
        <v>229</v>
      </c>
      <c r="B144" s="18" t="s">
        <v>230</v>
      </c>
      <c r="C144" s="18"/>
      <c r="D144" s="18"/>
      <c r="E144" s="18"/>
      <c r="F144" s="18"/>
      <c r="G144" s="18"/>
      <c r="H144" s="18" t="s">
        <v>230</v>
      </c>
    </row>
    <row r="145" spans="1:8" x14ac:dyDescent="0.25">
      <c r="A145" s="18" t="s">
        <v>231</v>
      </c>
      <c r="B145" s="18" t="s">
        <v>232</v>
      </c>
      <c r="C145" s="18">
        <v>40</v>
      </c>
      <c r="D145" s="18" t="s">
        <v>34</v>
      </c>
      <c r="E145" s="19">
        <v>0.8</v>
      </c>
      <c r="F145" s="18">
        <f>IF(ISBLANK(E145),"", PRODUCT(C145,E145))</f>
        <v>32</v>
      </c>
      <c r="G145" s="20" t="s">
        <v>589</v>
      </c>
      <c r="H145" s="27"/>
    </row>
    <row r="146" spans="1:8" x14ac:dyDescent="0.25">
      <c r="A146" s="18" t="s">
        <v>233</v>
      </c>
      <c r="B146" s="18" t="s">
        <v>234</v>
      </c>
      <c r="C146" s="18"/>
      <c r="D146" s="18"/>
      <c r="E146" s="18"/>
      <c r="F146" s="18"/>
      <c r="G146" s="18"/>
      <c r="H146" s="18" t="s">
        <v>590</v>
      </c>
    </row>
    <row r="147" spans="1:8" x14ac:dyDescent="0.25">
      <c r="A147" s="18" t="s">
        <v>235</v>
      </c>
      <c r="B147" s="18" t="s">
        <v>236</v>
      </c>
      <c r="C147" s="18"/>
      <c r="D147" s="18"/>
      <c r="E147" s="18"/>
      <c r="F147" s="18"/>
      <c r="G147" s="18"/>
      <c r="H147" s="18" t="s">
        <v>236</v>
      </c>
    </row>
    <row r="148" spans="1:8" x14ac:dyDescent="0.25">
      <c r="A148" s="18" t="s">
        <v>237</v>
      </c>
      <c r="B148" s="18" t="s">
        <v>232</v>
      </c>
      <c r="C148" s="18">
        <v>40</v>
      </c>
      <c r="D148" s="18" t="s">
        <v>34</v>
      </c>
      <c r="E148" s="19">
        <v>0.95</v>
      </c>
      <c r="F148" s="18">
        <f>IF(ISBLANK(E148),"", PRODUCT(C148,E148))</f>
        <v>38</v>
      </c>
      <c r="G148" s="20" t="s">
        <v>591</v>
      </c>
      <c r="H148" s="27"/>
    </row>
    <row r="149" spans="1:8" x14ac:dyDescent="0.25">
      <c r="A149" s="18" t="s">
        <v>238</v>
      </c>
      <c r="B149" s="18" t="s">
        <v>239</v>
      </c>
      <c r="C149" s="18"/>
      <c r="D149" s="18"/>
      <c r="E149" s="18"/>
      <c r="F149" s="18"/>
      <c r="G149" s="18"/>
      <c r="H149" s="18" t="s">
        <v>592</v>
      </c>
    </row>
    <row r="150" spans="1:8" x14ac:dyDescent="0.25">
      <c r="A150" s="18" t="s">
        <v>240</v>
      </c>
      <c r="B150" s="18" t="s">
        <v>236</v>
      </c>
      <c r="C150" s="18"/>
      <c r="D150" s="18"/>
      <c r="E150" s="18"/>
      <c r="F150" s="18"/>
      <c r="G150" s="18"/>
      <c r="H150" s="18" t="s">
        <v>236</v>
      </c>
    </row>
    <row r="151" spans="1:8" x14ac:dyDescent="0.25">
      <c r="A151" s="18" t="s">
        <v>241</v>
      </c>
      <c r="B151" s="18" t="s">
        <v>232</v>
      </c>
      <c r="C151" s="18">
        <v>40</v>
      </c>
      <c r="D151" s="18" t="s">
        <v>34</v>
      </c>
      <c r="E151" s="19">
        <v>1</v>
      </c>
      <c r="F151" s="18">
        <f>IF(ISBLANK(E151),"", PRODUCT(C151,E151))</f>
        <v>40</v>
      </c>
      <c r="G151" s="20" t="s">
        <v>594</v>
      </c>
      <c r="H151" s="27"/>
    </row>
    <row r="152" spans="1:8" x14ac:dyDescent="0.25">
      <c r="A152" s="18" t="s">
        <v>242</v>
      </c>
      <c r="B152" s="18" t="s">
        <v>243</v>
      </c>
      <c r="C152" s="18"/>
      <c r="D152" s="18"/>
      <c r="E152" s="18"/>
      <c r="F152" s="18"/>
      <c r="G152" s="18"/>
      <c r="H152" s="18" t="s">
        <v>593</v>
      </c>
    </row>
    <row r="153" spans="1:8" x14ac:dyDescent="0.25">
      <c r="A153" s="18" t="s">
        <v>244</v>
      </c>
      <c r="B153" s="18" t="s">
        <v>236</v>
      </c>
      <c r="C153" s="18"/>
      <c r="D153" s="18"/>
      <c r="E153" s="18"/>
      <c r="F153" s="18"/>
      <c r="G153" s="18"/>
      <c r="H153" s="18" t="s">
        <v>236</v>
      </c>
    </row>
    <row r="154" spans="1:8" x14ac:dyDescent="0.25">
      <c r="A154" s="18" t="s">
        <v>245</v>
      </c>
      <c r="B154" s="18" t="s">
        <v>232</v>
      </c>
      <c r="C154" s="18">
        <v>40</v>
      </c>
      <c r="D154" s="18" t="s">
        <v>34</v>
      </c>
      <c r="E154" s="19">
        <v>1</v>
      </c>
      <c r="F154" s="18">
        <f>IF(ISBLANK(E154),"", PRODUCT(C154,E154))</f>
        <v>40</v>
      </c>
      <c r="G154" s="20" t="s">
        <v>596</v>
      </c>
      <c r="H154" s="27"/>
    </row>
    <row r="155" spans="1:8" x14ac:dyDescent="0.25">
      <c r="A155" s="18" t="s">
        <v>246</v>
      </c>
      <c r="B155" s="18" t="s">
        <v>247</v>
      </c>
      <c r="C155" s="18"/>
      <c r="D155" s="18"/>
      <c r="E155" s="18"/>
      <c r="F155" s="18"/>
      <c r="G155" s="18"/>
      <c r="H155" s="18" t="s">
        <v>595</v>
      </c>
    </row>
    <row r="156" spans="1:8" x14ac:dyDescent="0.25">
      <c r="A156" s="18" t="s">
        <v>248</v>
      </c>
      <c r="B156" s="18" t="s">
        <v>236</v>
      </c>
      <c r="C156" s="18"/>
      <c r="D156" s="18"/>
      <c r="E156" s="18"/>
      <c r="F156" s="18"/>
      <c r="G156" s="18"/>
      <c r="H156" s="18" t="s">
        <v>236</v>
      </c>
    </row>
    <row r="157" spans="1:8" x14ac:dyDescent="0.25">
      <c r="A157" s="18" t="s">
        <v>249</v>
      </c>
      <c r="B157" s="18" t="s">
        <v>232</v>
      </c>
      <c r="C157" s="18">
        <v>40</v>
      </c>
      <c r="D157" s="18" t="s">
        <v>34</v>
      </c>
      <c r="E157" s="19">
        <v>1.1000000000000001</v>
      </c>
      <c r="F157" s="18">
        <f>IF(ISBLANK(E157),"", PRODUCT(C157,E157))</f>
        <v>44</v>
      </c>
      <c r="G157" s="20" t="s">
        <v>598</v>
      </c>
      <c r="H157" s="27"/>
    </row>
    <row r="158" spans="1:8" x14ac:dyDescent="0.25">
      <c r="A158" s="18" t="s">
        <v>250</v>
      </c>
      <c r="B158" s="18" t="s">
        <v>251</v>
      </c>
      <c r="C158" s="18"/>
      <c r="D158" s="18"/>
      <c r="E158" s="18"/>
      <c r="F158" s="18"/>
      <c r="G158" s="18"/>
      <c r="H158" s="18" t="s">
        <v>597</v>
      </c>
    </row>
    <row r="159" spans="1:8" x14ac:dyDescent="0.25">
      <c r="A159" s="18" t="s">
        <v>252</v>
      </c>
      <c r="B159" s="18" t="s">
        <v>236</v>
      </c>
      <c r="C159" s="18"/>
      <c r="D159" s="18"/>
      <c r="E159" s="18"/>
      <c r="F159" s="18"/>
      <c r="G159" s="18"/>
      <c r="H159" s="18" t="s">
        <v>236</v>
      </c>
    </row>
    <row r="160" spans="1:8" x14ac:dyDescent="0.25">
      <c r="A160" s="18" t="s">
        <v>253</v>
      </c>
      <c r="B160" s="18" t="s">
        <v>254</v>
      </c>
      <c r="C160" s="18">
        <v>10</v>
      </c>
      <c r="D160" s="18" t="s">
        <v>34</v>
      </c>
      <c r="E160" s="19">
        <v>6.8</v>
      </c>
      <c r="F160" s="18">
        <f>IF(ISBLANK(E160),"", PRODUCT(C160,E160))</f>
        <v>68</v>
      </c>
      <c r="G160" s="34" t="s">
        <v>599</v>
      </c>
      <c r="H160" s="27"/>
    </row>
    <row r="161" spans="1:8" x14ac:dyDescent="0.25">
      <c r="A161" s="18" t="s">
        <v>255</v>
      </c>
      <c r="B161" s="18" t="s">
        <v>256</v>
      </c>
      <c r="C161" s="18"/>
      <c r="D161" s="18"/>
      <c r="E161" s="18"/>
      <c r="F161" s="18"/>
      <c r="G161" s="18"/>
      <c r="H161" s="18" t="s">
        <v>600</v>
      </c>
    </row>
    <row r="162" spans="1:8" x14ac:dyDescent="0.25">
      <c r="A162" s="18" t="s">
        <v>257</v>
      </c>
      <c r="B162" s="18" t="s">
        <v>258</v>
      </c>
      <c r="C162" s="18"/>
      <c r="D162" s="18"/>
      <c r="E162" s="18"/>
      <c r="F162" s="18"/>
      <c r="G162" s="18"/>
      <c r="H162" s="18" t="s">
        <v>258</v>
      </c>
    </row>
    <row r="163" spans="1:8" x14ac:dyDescent="0.25">
      <c r="A163" s="18" t="s">
        <v>259</v>
      </c>
      <c r="B163" s="18" t="s">
        <v>260</v>
      </c>
      <c r="C163" s="18">
        <v>15</v>
      </c>
      <c r="D163" s="18" t="s">
        <v>34</v>
      </c>
      <c r="E163" s="19">
        <v>6.8</v>
      </c>
      <c r="F163" s="18">
        <f>IF(ISBLANK(E163),"", PRODUCT(C163,E163))</f>
        <v>102</v>
      </c>
      <c r="G163" s="20" t="s">
        <v>601</v>
      </c>
      <c r="H163" s="27"/>
    </row>
    <row r="164" spans="1:8" x14ac:dyDescent="0.25">
      <c r="A164" s="18" t="s">
        <v>261</v>
      </c>
      <c r="B164" s="18" t="s">
        <v>262</v>
      </c>
      <c r="C164" s="18"/>
      <c r="D164" s="18"/>
      <c r="E164" s="18"/>
      <c r="F164" s="18"/>
      <c r="G164" s="18"/>
      <c r="H164" s="18" t="s">
        <v>602</v>
      </c>
    </row>
    <row r="165" spans="1:8" x14ac:dyDescent="0.25">
      <c r="A165" s="18" t="s">
        <v>263</v>
      </c>
      <c r="B165" s="18" t="s">
        <v>258</v>
      </c>
      <c r="C165" s="18"/>
      <c r="D165" s="18"/>
      <c r="E165" s="18"/>
      <c r="F165" s="18"/>
      <c r="G165" s="18"/>
      <c r="H165" s="18" t="s">
        <v>258</v>
      </c>
    </row>
    <row r="166" spans="1:8" x14ac:dyDescent="0.25">
      <c r="A166" s="18" t="s">
        <v>264</v>
      </c>
      <c r="B166" s="18" t="s">
        <v>265</v>
      </c>
      <c r="C166" s="18">
        <v>15</v>
      </c>
      <c r="D166" s="18" t="s">
        <v>34</v>
      </c>
      <c r="E166" s="19">
        <v>6</v>
      </c>
      <c r="F166" s="18">
        <f>IF(ISBLANK(E166),"", PRODUCT(C166,E166))</f>
        <v>90</v>
      </c>
      <c r="G166" s="20" t="s">
        <v>604</v>
      </c>
      <c r="H166" s="27"/>
    </row>
    <row r="167" spans="1:8" x14ac:dyDescent="0.25">
      <c r="A167" s="18" t="s">
        <v>266</v>
      </c>
      <c r="B167" s="18" t="s">
        <v>267</v>
      </c>
      <c r="C167" s="18"/>
      <c r="D167" s="18"/>
      <c r="E167" s="18"/>
      <c r="F167" s="18"/>
      <c r="G167" s="18"/>
      <c r="H167" s="18" t="s">
        <v>267</v>
      </c>
    </row>
    <row r="168" spans="1:8" x14ac:dyDescent="0.25">
      <c r="A168" s="18" t="s">
        <v>268</v>
      </c>
      <c r="B168" s="18" t="s">
        <v>269</v>
      </c>
      <c r="C168" s="18"/>
      <c r="D168" s="18"/>
      <c r="E168" s="18"/>
      <c r="F168" s="18"/>
      <c r="G168" s="18"/>
      <c r="H168" s="18" t="s">
        <v>603</v>
      </c>
    </row>
    <row r="169" spans="1:8" x14ac:dyDescent="0.25">
      <c r="A169" s="18" t="s">
        <v>270</v>
      </c>
      <c r="B169" s="18" t="s">
        <v>271</v>
      </c>
      <c r="C169" s="18"/>
      <c r="D169" s="18"/>
      <c r="E169" s="18"/>
      <c r="F169" s="18"/>
      <c r="G169" s="18"/>
      <c r="H169" s="18" t="s">
        <v>271</v>
      </c>
    </row>
    <row r="170" spans="1:8" x14ac:dyDescent="0.25">
      <c r="A170" s="18" t="s">
        <v>272</v>
      </c>
      <c r="B170" s="18" t="s">
        <v>273</v>
      </c>
      <c r="C170" s="18">
        <v>100</v>
      </c>
      <c r="D170" s="18" t="s">
        <v>34</v>
      </c>
      <c r="E170" s="19">
        <v>0.7</v>
      </c>
      <c r="F170" s="18">
        <f>IF(ISBLANK(E170),"", PRODUCT(C170,E170))</f>
        <v>70</v>
      </c>
      <c r="G170" s="20" t="s">
        <v>605</v>
      </c>
      <c r="H170" s="27"/>
    </row>
    <row r="171" spans="1:8" x14ac:dyDescent="0.25">
      <c r="A171" s="18" t="s">
        <v>274</v>
      </c>
      <c r="B171" s="18" t="s">
        <v>275</v>
      </c>
      <c r="C171" s="18"/>
      <c r="D171" s="18"/>
      <c r="E171" s="18"/>
      <c r="F171" s="18"/>
      <c r="G171" s="18"/>
      <c r="H171" s="18" t="s">
        <v>275</v>
      </c>
    </row>
    <row r="172" spans="1:8" x14ac:dyDescent="0.25">
      <c r="A172" s="18" t="s">
        <v>276</v>
      </c>
      <c r="B172" s="18" t="s">
        <v>277</v>
      </c>
      <c r="C172" s="18"/>
      <c r="D172" s="18"/>
      <c r="E172" s="18"/>
      <c r="F172" s="18"/>
      <c r="G172" s="18"/>
      <c r="H172" s="18" t="s">
        <v>277</v>
      </c>
    </row>
    <row r="173" spans="1:8" x14ac:dyDescent="0.25">
      <c r="A173" s="18" t="s">
        <v>278</v>
      </c>
      <c r="B173" s="18" t="s">
        <v>279</v>
      </c>
      <c r="C173" s="18">
        <v>20</v>
      </c>
      <c r="D173" s="18" t="s">
        <v>34</v>
      </c>
      <c r="E173" s="19">
        <v>5</v>
      </c>
      <c r="F173" s="18">
        <f>IF(ISBLANK(E173),"", PRODUCT(C173,E173))</f>
        <v>100</v>
      </c>
      <c r="G173" s="20" t="s">
        <v>607</v>
      </c>
      <c r="H173" s="27"/>
    </row>
    <row r="174" spans="1:8" x14ac:dyDescent="0.25">
      <c r="A174" s="18" t="s">
        <v>280</v>
      </c>
      <c r="B174" s="18" t="s">
        <v>281</v>
      </c>
      <c r="C174" s="18"/>
      <c r="D174" s="18"/>
      <c r="E174" s="18"/>
      <c r="F174" s="18"/>
      <c r="G174" s="18"/>
      <c r="H174" s="18" t="s">
        <v>281</v>
      </c>
    </row>
    <row r="175" spans="1:8" x14ac:dyDescent="0.25">
      <c r="A175" s="18" t="s">
        <v>282</v>
      </c>
      <c r="B175" s="18" t="s">
        <v>283</v>
      </c>
      <c r="C175" s="18"/>
      <c r="D175" s="18"/>
      <c r="E175" s="18"/>
      <c r="F175" s="18"/>
      <c r="G175" s="18"/>
      <c r="H175" s="18" t="s">
        <v>283</v>
      </c>
    </row>
    <row r="176" spans="1:8" x14ac:dyDescent="0.25">
      <c r="A176" s="18" t="s">
        <v>284</v>
      </c>
      <c r="B176" s="18" t="s">
        <v>285</v>
      </c>
      <c r="C176" s="18"/>
      <c r="D176" s="18"/>
      <c r="E176" s="18"/>
      <c r="F176" s="18"/>
      <c r="G176" s="18"/>
      <c r="H176" s="18" t="s">
        <v>606</v>
      </c>
    </row>
    <row r="177" spans="1:8" x14ac:dyDescent="0.25">
      <c r="A177" s="18" t="s">
        <v>286</v>
      </c>
      <c r="B177" s="18" t="s">
        <v>279</v>
      </c>
      <c r="C177" s="18">
        <v>20</v>
      </c>
      <c r="D177" s="18" t="s">
        <v>34</v>
      </c>
      <c r="E177" s="19">
        <v>4.8</v>
      </c>
      <c r="F177" s="18">
        <f>IF(ISBLANK(E177),"", PRODUCT(C177,E177))</f>
        <v>96</v>
      </c>
      <c r="G177" s="20" t="s">
        <v>609</v>
      </c>
      <c r="H177" s="27"/>
    </row>
    <row r="178" spans="1:8" x14ac:dyDescent="0.25">
      <c r="A178" s="18" t="s">
        <v>287</v>
      </c>
      <c r="B178" s="18" t="s">
        <v>281</v>
      </c>
      <c r="C178" s="18"/>
      <c r="D178" s="18"/>
      <c r="E178" s="18"/>
      <c r="F178" s="18"/>
      <c r="G178" s="18"/>
      <c r="H178" s="18" t="s">
        <v>281</v>
      </c>
    </row>
    <row r="179" spans="1:8" x14ac:dyDescent="0.25">
      <c r="A179" s="18" t="s">
        <v>288</v>
      </c>
      <c r="B179" s="18" t="s">
        <v>283</v>
      </c>
      <c r="C179" s="18"/>
      <c r="D179" s="18"/>
      <c r="E179" s="18"/>
      <c r="F179" s="18"/>
      <c r="G179" s="18"/>
      <c r="H179" s="18" t="s">
        <v>283</v>
      </c>
    </row>
    <row r="180" spans="1:8" x14ac:dyDescent="0.25">
      <c r="A180" s="18" t="s">
        <v>289</v>
      </c>
      <c r="B180" s="18" t="s">
        <v>290</v>
      </c>
      <c r="C180" s="18"/>
      <c r="D180" s="18"/>
      <c r="E180" s="18"/>
      <c r="F180" s="18"/>
      <c r="G180" s="18"/>
      <c r="H180" s="18" t="s">
        <v>608</v>
      </c>
    </row>
    <row r="181" spans="1:8" ht="15.75" thickBot="1" x14ac:dyDescent="0.3">
      <c r="A181" s="18" t="s">
        <v>291</v>
      </c>
      <c r="B181" s="18" t="s">
        <v>292</v>
      </c>
      <c r="C181" s="18">
        <v>60</v>
      </c>
      <c r="D181" s="18" t="s">
        <v>34</v>
      </c>
      <c r="E181" s="19">
        <v>6</v>
      </c>
      <c r="F181" s="18">
        <f>IF(ISBLANK(E181),"", PRODUCT(C181,E181))</f>
        <v>360</v>
      </c>
      <c r="G181" s="35" t="s">
        <v>610</v>
      </c>
      <c r="H181" s="27"/>
    </row>
    <row r="182" spans="1:8" ht="15.75" thickTop="1" x14ac:dyDescent="0.25">
      <c r="A182" s="18" t="s">
        <v>293</v>
      </c>
      <c r="B182" s="18" t="s">
        <v>294</v>
      </c>
      <c r="C182" s="18"/>
      <c r="D182" s="18"/>
      <c r="E182" s="18"/>
      <c r="F182" s="18"/>
      <c r="G182" s="18"/>
      <c r="H182" s="18" t="s">
        <v>294</v>
      </c>
    </row>
    <row r="183" spans="1:8" x14ac:dyDescent="0.25">
      <c r="A183" s="18" t="s">
        <v>295</v>
      </c>
      <c r="B183" s="18" t="s">
        <v>296</v>
      </c>
      <c r="C183" s="18"/>
      <c r="D183" s="18"/>
      <c r="E183" s="18"/>
      <c r="F183" s="18"/>
      <c r="G183" s="18"/>
      <c r="H183" s="18" t="s">
        <v>296</v>
      </c>
    </row>
    <row r="184" spans="1:8" x14ac:dyDescent="0.25">
      <c r="A184" s="18" t="s">
        <v>297</v>
      </c>
      <c r="B184" s="18" t="s">
        <v>298</v>
      </c>
      <c r="C184" s="18"/>
      <c r="D184" s="18"/>
      <c r="E184" s="18"/>
      <c r="F184" s="18"/>
      <c r="G184" s="18"/>
      <c r="H184" s="18" t="s">
        <v>611</v>
      </c>
    </row>
    <row r="185" spans="1:8" x14ac:dyDescent="0.25">
      <c r="A185" s="18" t="s">
        <v>299</v>
      </c>
      <c r="B185" s="18" t="s">
        <v>300</v>
      </c>
      <c r="C185" s="18">
        <v>150</v>
      </c>
      <c r="D185" s="18" t="s">
        <v>301</v>
      </c>
      <c r="E185" s="19">
        <v>0.9</v>
      </c>
      <c r="F185" s="18">
        <f>IF(ISBLANK(E185),"", PRODUCT(C185,E185))</f>
        <v>135</v>
      </c>
      <c r="G185" s="20" t="s">
        <v>612</v>
      </c>
      <c r="H185" s="27"/>
    </row>
    <row r="186" spans="1:8" x14ac:dyDescent="0.25">
      <c r="A186" s="18" t="s">
        <v>302</v>
      </c>
      <c r="B186" s="18" t="s">
        <v>303</v>
      </c>
      <c r="C186" s="18"/>
      <c r="D186" s="18"/>
      <c r="E186" s="18"/>
      <c r="F186" s="18"/>
      <c r="G186" s="18"/>
      <c r="H186" s="18" t="s">
        <v>303</v>
      </c>
    </row>
    <row r="187" spans="1:8" x14ac:dyDescent="0.25">
      <c r="A187" s="18" t="s">
        <v>304</v>
      </c>
      <c r="B187" s="18" t="s">
        <v>305</v>
      </c>
      <c r="C187" s="18"/>
      <c r="D187" s="18"/>
      <c r="E187" s="18"/>
      <c r="F187" s="18"/>
      <c r="G187" s="18"/>
      <c r="H187" s="18" t="s">
        <v>305</v>
      </c>
    </row>
    <row r="188" spans="1:8" x14ac:dyDescent="0.25">
      <c r="A188" s="18" t="s">
        <v>306</v>
      </c>
      <c r="B188" s="18" t="s">
        <v>307</v>
      </c>
      <c r="C188" s="18"/>
      <c r="D188" s="18"/>
      <c r="E188" s="18"/>
      <c r="F188" s="18"/>
      <c r="G188" s="18"/>
      <c r="H188" s="18" t="s">
        <v>307</v>
      </c>
    </row>
    <row r="189" spans="1:8" x14ac:dyDescent="0.25">
      <c r="A189" s="18" t="s">
        <v>308</v>
      </c>
      <c r="B189" s="18" t="s">
        <v>309</v>
      </c>
      <c r="C189" s="18"/>
      <c r="D189" s="18"/>
      <c r="E189" s="18"/>
      <c r="F189" s="18"/>
      <c r="G189" s="18"/>
      <c r="H189" s="18" t="s">
        <v>613</v>
      </c>
    </row>
    <row r="190" spans="1:8" x14ac:dyDescent="0.25">
      <c r="A190" s="18" t="s">
        <v>310</v>
      </c>
      <c r="B190" s="18" t="s">
        <v>311</v>
      </c>
      <c r="C190" s="18">
        <v>150</v>
      </c>
      <c r="D190" s="18" t="s">
        <v>34</v>
      </c>
      <c r="E190" s="19">
        <v>1.2</v>
      </c>
      <c r="F190" s="18">
        <f>IF(ISBLANK(E190),"", PRODUCT(C190,E190))</f>
        <v>180</v>
      </c>
      <c r="G190" s="20" t="s">
        <v>614</v>
      </c>
      <c r="H190" s="27"/>
    </row>
    <row r="191" spans="1:8" x14ac:dyDescent="0.25">
      <c r="A191" s="18" t="s">
        <v>312</v>
      </c>
      <c r="B191" s="18" t="s">
        <v>313</v>
      </c>
      <c r="C191" s="18"/>
      <c r="D191" s="18"/>
      <c r="E191" s="18"/>
      <c r="F191" s="18"/>
      <c r="G191" s="18"/>
      <c r="H191" s="18" t="s">
        <v>313</v>
      </c>
    </row>
    <row r="192" spans="1:8" x14ac:dyDescent="0.25">
      <c r="A192" s="18" t="s">
        <v>314</v>
      </c>
      <c r="B192" s="18" t="s">
        <v>315</v>
      </c>
      <c r="C192" s="18"/>
      <c r="D192" s="18"/>
      <c r="E192" s="18"/>
      <c r="F192" s="18"/>
      <c r="G192" s="18"/>
      <c r="H192" s="18" t="s">
        <v>615</v>
      </c>
    </row>
    <row r="193" spans="1:8" x14ac:dyDescent="0.25">
      <c r="A193" s="18" t="s">
        <v>316</v>
      </c>
      <c r="B193" s="18" t="s">
        <v>317</v>
      </c>
      <c r="C193" s="18"/>
      <c r="D193" s="18"/>
      <c r="E193" s="18"/>
      <c r="F193" s="18"/>
      <c r="G193" s="18"/>
      <c r="H193" s="18" t="s">
        <v>317</v>
      </c>
    </row>
    <row r="194" spans="1:8" x14ac:dyDescent="0.25">
      <c r="A194" s="18" t="s">
        <v>318</v>
      </c>
      <c r="B194" s="18" t="s">
        <v>319</v>
      </c>
      <c r="C194" s="18">
        <v>200</v>
      </c>
      <c r="D194" s="18" t="s">
        <v>301</v>
      </c>
      <c r="E194" s="19">
        <v>0.5</v>
      </c>
      <c r="F194" s="18">
        <f>IF(ISBLANK(E194),"", PRODUCT(C194,E194))</f>
        <v>100</v>
      </c>
      <c r="G194" s="20" t="s">
        <v>617</v>
      </c>
      <c r="H194" s="27"/>
    </row>
    <row r="195" spans="1:8" x14ac:dyDescent="0.25">
      <c r="A195" s="18" t="s">
        <v>320</v>
      </c>
      <c r="B195" s="18" t="s">
        <v>321</v>
      </c>
      <c r="C195" s="18"/>
      <c r="D195" s="18"/>
      <c r="E195" s="18"/>
      <c r="F195" s="18"/>
      <c r="G195" s="18"/>
      <c r="H195" s="18" t="s">
        <v>321</v>
      </c>
    </row>
    <row r="196" spans="1:8" x14ac:dyDescent="0.25">
      <c r="A196" s="18" t="s">
        <v>322</v>
      </c>
      <c r="B196" s="18" t="s">
        <v>323</v>
      </c>
      <c r="C196" s="18"/>
      <c r="D196" s="18"/>
      <c r="E196" s="18"/>
      <c r="F196" s="18"/>
      <c r="G196" s="18"/>
      <c r="H196" s="18" t="s">
        <v>323</v>
      </c>
    </row>
    <row r="197" spans="1:8" x14ac:dyDescent="0.25">
      <c r="A197" s="18" t="s">
        <v>324</v>
      </c>
      <c r="B197" s="18" t="s">
        <v>325</v>
      </c>
      <c r="C197" s="18"/>
      <c r="D197" s="18"/>
      <c r="E197" s="18"/>
      <c r="F197" s="18"/>
      <c r="G197" s="18"/>
      <c r="H197" s="18" t="s">
        <v>325</v>
      </c>
    </row>
    <row r="198" spans="1:8" x14ac:dyDescent="0.25">
      <c r="A198" s="18" t="s">
        <v>326</v>
      </c>
      <c r="B198" s="18" t="s">
        <v>327</v>
      </c>
      <c r="C198" s="18"/>
      <c r="D198" s="18"/>
      <c r="E198" s="18"/>
      <c r="F198" s="18"/>
      <c r="G198" s="18"/>
      <c r="H198" s="18" t="s">
        <v>616</v>
      </c>
    </row>
    <row r="199" spans="1:8" x14ac:dyDescent="0.25">
      <c r="A199" s="18" t="s">
        <v>328</v>
      </c>
      <c r="B199" s="18" t="s">
        <v>329</v>
      </c>
      <c r="C199" s="18">
        <v>10</v>
      </c>
      <c r="D199" s="18" t="s">
        <v>34</v>
      </c>
      <c r="E199" s="19">
        <v>7</v>
      </c>
      <c r="F199" s="18">
        <f>IF(ISBLANK(E199),"", PRODUCT(C199,E199))</f>
        <v>70</v>
      </c>
      <c r="G199" s="20" t="s">
        <v>618</v>
      </c>
      <c r="H199" s="27"/>
    </row>
    <row r="200" spans="1:8" x14ac:dyDescent="0.25">
      <c r="A200" s="18" t="s">
        <v>330</v>
      </c>
      <c r="B200" s="18" t="s">
        <v>331</v>
      </c>
      <c r="C200" s="18"/>
      <c r="D200" s="18"/>
      <c r="E200" s="18"/>
      <c r="F200" s="18"/>
      <c r="G200" s="18"/>
      <c r="H200" s="18" t="s">
        <v>619</v>
      </c>
    </row>
    <row r="201" spans="1:8" x14ac:dyDescent="0.25">
      <c r="A201" s="18" t="s">
        <v>332</v>
      </c>
      <c r="B201" s="18" t="s">
        <v>333</v>
      </c>
      <c r="C201" s="18"/>
      <c r="D201" s="18"/>
      <c r="E201" s="18"/>
      <c r="F201" s="18"/>
      <c r="G201" s="18"/>
      <c r="H201" s="18" t="s">
        <v>333</v>
      </c>
    </row>
    <row r="202" spans="1:8" x14ac:dyDescent="0.25">
      <c r="A202" s="18" t="s">
        <v>334</v>
      </c>
      <c r="B202" s="18" t="s">
        <v>329</v>
      </c>
      <c r="C202" s="18">
        <v>10</v>
      </c>
      <c r="D202" s="18" t="s">
        <v>34</v>
      </c>
      <c r="E202" s="19">
        <v>4</v>
      </c>
      <c r="F202" s="18">
        <f>IF(ISBLANK(E202),"", PRODUCT(C202,E202))</f>
        <v>40</v>
      </c>
      <c r="G202" s="20" t="s">
        <v>620</v>
      </c>
      <c r="H202" s="27"/>
    </row>
    <row r="203" spans="1:8" x14ac:dyDescent="0.25">
      <c r="A203" s="18" t="s">
        <v>335</v>
      </c>
      <c r="B203" s="18" t="s">
        <v>336</v>
      </c>
      <c r="C203" s="18"/>
      <c r="D203" s="18"/>
      <c r="E203" s="18"/>
      <c r="F203" s="18"/>
      <c r="G203" s="18"/>
      <c r="H203" s="18" t="s">
        <v>621</v>
      </c>
    </row>
    <row r="204" spans="1:8" x14ac:dyDescent="0.25">
      <c r="A204" s="18" t="s">
        <v>337</v>
      </c>
      <c r="B204" s="18" t="s">
        <v>333</v>
      </c>
      <c r="C204" s="18"/>
      <c r="D204" s="18"/>
      <c r="E204" s="18"/>
      <c r="F204" s="18"/>
      <c r="G204" s="18"/>
      <c r="H204" s="18" t="s">
        <v>333</v>
      </c>
    </row>
    <row r="205" spans="1:8" x14ac:dyDescent="0.25">
      <c r="A205" s="18" t="s">
        <v>338</v>
      </c>
      <c r="B205" s="18" t="s">
        <v>339</v>
      </c>
      <c r="C205" s="18">
        <v>10</v>
      </c>
      <c r="D205" s="18" t="s">
        <v>34</v>
      </c>
      <c r="E205" s="19">
        <v>4</v>
      </c>
      <c r="F205" s="18">
        <f>IF(ISBLANK(E205),"", PRODUCT(C205,E205))</f>
        <v>40</v>
      </c>
      <c r="G205" s="20" t="s">
        <v>622</v>
      </c>
      <c r="H205" s="27"/>
    </row>
    <row r="206" spans="1:8" x14ac:dyDescent="0.25">
      <c r="A206" s="18" t="s">
        <v>340</v>
      </c>
      <c r="B206" s="18" t="s">
        <v>341</v>
      </c>
      <c r="C206" s="18"/>
      <c r="D206" s="18"/>
      <c r="E206" s="18"/>
      <c r="F206" s="18"/>
      <c r="G206" s="18"/>
      <c r="H206" s="18" t="s">
        <v>623</v>
      </c>
    </row>
    <row r="207" spans="1:8" x14ac:dyDescent="0.25">
      <c r="A207" s="18" t="s">
        <v>342</v>
      </c>
      <c r="B207" s="18" t="s">
        <v>333</v>
      </c>
      <c r="C207" s="18"/>
      <c r="D207" s="18"/>
      <c r="E207" s="18"/>
      <c r="F207" s="18"/>
      <c r="G207" s="18"/>
      <c r="H207" s="18" t="s">
        <v>333</v>
      </c>
    </row>
    <row r="208" spans="1:8" ht="15.75" x14ac:dyDescent="0.25">
      <c r="A208" s="18" t="s">
        <v>343</v>
      </c>
      <c r="B208" s="18" t="s">
        <v>344</v>
      </c>
      <c r="C208" s="18">
        <v>20</v>
      </c>
      <c r="D208" s="18" t="s">
        <v>34</v>
      </c>
      <c r="E208" s="19">
        <v>1.05</v>
      </c>
      <c r="F208" s="18">
        <f>IF(ISBLANK(E208),"", PRODUCT(C208,E208))</f>
        <v>21</v>
      </c>
      <c r="G208" s="36" t="s">
        <v>624</v>
      </c>
      <c r="H208" s="27"/>
    </row>
    <row r="209" spans="1:8" x14ac:dyDescent="0.25">
      <c r="A209" s="18" t="s">
        <v>345</v>
      </c>
      <c r="B209" s="18" t="s">
        <v>346</v>
      </c>
      <c r="C209" s="18"/>
      <c r="D209" s="18"/>
      <c r="E209" s="18"/>
      <c r="F209" s="18"/>
      <c r="G209" s="18"/>
      <c r="H209" s="18" t="s">
        <v>625</v>
      </c>
    </row>
    <row r="210" spans="1:8" x14ac:dyDescent="0.25">
      <c r="A210" s="18" t="s">
        <v>347</v>
      </c>
      <c r="B210" s="18" t="s">
        <v>348</v>
      </c>
      <c r="C210" s="18"/>
      <c r="D210" s="18"/>
      <c r="E210" s="18"/>
      <c r="F210" s="18"/>
      <c r="G210" s="18"/>
      <c r="H210" s="18" t="s">
        <v>348</v>
      </c>
    </row>
    <row r="211" spans="1:8" x14ac:dyDescent="0.25">
      <c r="A211" s="18" t="s">
        <v>349</v>
      </c>
      <c r="B211" s="18" t="s">
        <v>350</v>
      </c>
      <c r="C211" s="18">
        <v>100</v>
      </c>
      <c r="D211" s="18" t="s">
        <v>301</v>
      </c>
      <c r="E211" s="19">
        <v>1.4</v>
      </c>
      <c r="F211" s="18">
        <f>IF(ISBLANK(E211),"", PRODUCT(C211,E211))</f>
        <v>140</v>
      </c>
      <c r="G211" s="20" t="s">
        <v>626</v>
      </c>
      <c r="H211" s="27"/>
    </row>
    <row r="212" spans="1:8" x14ac:dyDescent="0.25">
      <c r="A212" s="18" t="s">
        <v>351</v>
      </c>
      <c r="B212" s="18" t="s">
        <v>352</v>
      </c>
      <c r="C212" s="18"/>
      <c r="D212" s="18"/>
      <c r="E212" s="18"/>
      <c r="F212" s="18"/>
      <c r="G212" s="18"/>
      <c r="H212" s="18" t="s">
        <v>352</v>
      </c>
    </row>
    <row r="213" spans="1:8" x14ac:dyDescent="0.25">
      <c r="A213" s="18" t="s">
        <v>353</v>
      </c>
      <c r="B213" s="18" t="s">
        <v>354</v>
      </c>
      <c r="C213" s="18"/>
      <c r="D213" s="18"/>
      <c r="E213" s="18"/>
      <c r="F213" s="18"/>
      <c r="G213" s="18"/>
      <c r="H213" s="18" t="s">
        <v>354</v>
      </c>
    </row>
    <row r="214" spans="1:8" x14ac:dyDescent="0.25">
      <c r="A214" s="18" t="s">
        <v>355</v>
      </c>
      <c r="B214" s="18" t="s">
        <v>307</v>
      </c>
      <c r="C214" s="18"/>
      <c r="D214" s="18"/>
      <c r="E214" s="18"/>
      <c r="F214" s="18"/>
      <c r="G214" s="18"/>
      <c r="H214" s="18" t="s">
        <v>307</v>
      </c>
    </row>
    <row r="215" spans="1:8" x14ac:dyDescent="0.25">
      <c r="A215" s="18" t="s">
        <v>356</v>
      </c>
      <c r="B215" s="18" t="s">
        <v>327</v>
      </c>
      <c r="C215" s="18"/>
      <c r="D215" s="18"/>
      <c r="E215" s="18"/>
      <c r="F215" s="18"/>
      <c r="G215" s="18"/>
      <c r="H215" s="18" t="s">
        <v>616</v>
      </c>
    </row>
    <row r="216" spans="1:8" x14ac:dyDescent="0.25">
      <c r="A216" s="18" t="s">
        <v>357</v>
      </c>
      <c r="B216" s="18" t="s">
        <v>358</v>
      </c>
      <c r="C216" s="18">
        <v>400</v>
      </c>
      <c r="D216" s="18" t="s">
        <v>34</v>
      </c>
      <c r="E216" s="19">
        <v>1</v>
      </c>
      <c r="F216" s="18">
        <f>IF(ISBLANK(E216),"", PRODUCT(C216,E216))</f>
        <v>400</v>
      </c>
      <c r="G216" s="20" t="s">
        <v>627</v>
      </c>
      <c r="H216" s="27"/>
    </row>
    <row r="217" spans="1:8" x14ac:dyDescent="0.25">
      <c r="A217" s="18" t="s">
        <v>359</v>
      </c>
      <c r="B217" s="18" t="s">
        <v>360</v>
      </c>
      <c r="C217" s="18"/>
      <c r="D217" s="18"/>
      <c r="E217" s="18"/>
      <c r="F217" s="18"/>
      <c r="G217" s="18"/>
      <c r="H217" s="18" t="s">
        <v>628</v>
      </c>
    </row>
    <row r="218" spans="1:8" x14ac:dyDescent="0.25">
      <c r="A218" s="18" t="s">
        <v>361</v>
      </c>
      <c r="B218" s="18" t="s">
        <v>362</v>
      </c>
      <c r="C218" s="18"/>
      <c r="D218" s="18"/>
      <c r="E218" s="18"/>
      <c r="F218" s="18"/>
      <c r="G218" s="18"/>
      <c r="H218" s="18" t="s">
        <v>629</v>
      </c>
    </row>
    <row r="219" spans="1:8" x14ac:dyDescent="0.25">
      <c r="A219" s="18" t="s">
        <v>363</v>
      </c>
      <c r="B219" s="18" t="s">
        <v>364</v>
      </c>
      <c r="C219" s="18">
        <v>200</v>
      </c>
      <c r="D219" s="18" t="s">
        <v>34</v>
      </c>
      <c r="E219" s="19">
        <v>0.22</v>
      </c>
      <c r="F219" s="18">
        <f>IF(ISBLANK(E219),"", PRODUCT(C219,E219))</f>
        <v>44</v>
      </c>
      <c r="G219" s="20" t="s">
        <v>631</v>
      </c>
      <c r="H219" s="27"/>
    </row>
    <row r="220" spans="1:8" x14ac:dyDescent="0.25">
      <c r="A220" s="18" t="s">
        <v>365</v>
      </c>
      <c r="B220" s="18" t="s">
        <v>366</v>
      </c>
      <c r="C220" s="18"/>
      <c r="D220" s="18"/>
      <c r="E220" s="18"/>
      <c r="F220" s="18"/>
      <c r="G220" s="18"/>
      <c r="H220" s="18" t="s">
        <v>630</v>
      </c>
    </row>
    <row r="221" spans="1:8" x14ac:dyDescent="0.25">
      <c r="A221" s="18" t="s">
        <v>367</v>
      </c>
      <c r="B221" s="18" t="s">
        <v>368</v>
      </c>
      <c r="C221" s="18"/>
      <c r="D221" s="18"/>
      <c r="E221" s="18"/>
      <c r="F221" s="18"/>
      <c r="G221" s="18"/>
      <c r="H221" s="18" t="s">
        <v>632</v>
      </c>
    </row>
    <row r="222" spans="1:8" x14ac:dyDescent="0.25">
      <c r="A222" s="18" t="s">
        <v>369</v>
      </c>
      <c r="B222" s="18" t="s">
        <v>370</v>
      </c>
      <c r="C222" s="18">
        <v>100</v>
      </c>
      <c r="D222" s="18" t="s">
        <v>34</v>
      </c>
      <c r="E222" s="19">
        <v>7</v>
      </c>
      <c r="F222" s="18">
        <f>IF(ISBLANK(E222),"", PRODUCT(C222,E222))</f>
        <v>700</v>
      </c>
      <c r="G222" s="20" t="s">
        <v>635</v>
      </c>
      <c r="H222" s="27"/>
    </row>
    <row r="223" spans="1:8" x14ac:dyDescent="0.25">
      <c r="A223" s="18" t="s">
        <v>371</v>
      </c>
      <c r="B223" s="18" t="s">
        <v>372</v>
      </c>
      <c r="C223" s="18"/>
      <c r="D223" s="18"/>
      <c r="E223" s="18"/>
      <c r="F223" s="18"/>
      <c r="G223" s="18"/>
      <c r="H223" s="18" t="s">
        <v>633</v>
      </c>
    </row>
    <row r="224" spans="1:8" x14ac:dyDescent="0.25">
      <c r="A224" s="18" t="s">
        <v>373</v>
      </c>
      <c r="B224" s="18" t="s">
        <v>374</v>
      </c>
      <c r="C224" s="18"/>
      <c r="D224" s="18"/>
      <c r="E224" s="18"/>
      <c r="F224" s="18"/>
      <c r="G224" s="18"/>
      <c r="H224" s="18" t="s">
        <v>634</v>
      </c>
    </row>
    <row r="225" spans="1:8" x14ac:dyDescent="0.25">
      <c r="A225" s="18" t="s">
        <v>375</v>
      </c>
      <c r="B225" s="18" t="s">
        <v>376</v>
      </c>
      <c r="C225" s="18"/>
      <c r="D225" s="18"/>
      <c r="E225" s="18"/>
      <c r="F225" s="18"/>
      <c r="G225" s="18"/>
      <c r="H225" s="18" t="s">
        <v>376</v>
      </c>
    </row>
    <row r="226" spans="1:8" x14ac:dyDescent="0.25">
      <c r="A226" s="18" t="s">
        <v>377</v>
      </c>
      <c r="B226" s="18" t="s">
        <v>378</v>
      </c>
      <c r="C226" s="18">
        <v>10</v>
      </c>
      <c r="D226" s="18" t="s">
        <v>34</v>
      </c>
      <c r="E226" s="19">
        <v>8.5</v>
      </c>
      <c r="F226" s="18">
        <f>IF(ISBLANK(E226),"", PRODUCT(C226,E226))</f>
        <v>85</v>
      </c>
      <c r="G226" s="20" t="s">
        <v>637</v>
      </c>
      <c r="H226" s="27"/>
    </row>
    <row r="227" spans="1:8" x14ac:dyDescent="0.25">
      <c r="A227" s="18" t="s">
        <v>379</v>
      </c>
      <c r="B227" s="18" t="s">
        <v>380</v>
      </c>
      <c r="C227" s="18"/>
      <c r="D227" s="18"/>
      <c r="E227" s="18"/>
      <c r="F227" s="18"/>
      <c r="G227" s="18"/>
      <c r="H227" s="18" t="s">
        <v>636</v>
      </c>
    </row>
    <row r="228" spans="1:8" x14ac:dyDescent="0.25">
      <c r="A228" s="18" t="s">
        <v>381</v>
      </c>
      <c r="B228" s="18" t="s">
        <v>382</v>
      </c>
      <c r="C228" s="18"/>
      <c r="D228" s="18"/>
      <c r="E228" s="18"/>
      <c r="F228" s="18"/>
      <c r="G228" s="18"/>
      <c r="H228" s="18" t="s">
        <v>382</v>
      </c>
    </row>
    <row r="229" spans="1:8" x14ac:dyDescent="0.25">
      <c r="A229" s="18" t="s">
        <v>383</v>
      </c>
      <c r="B229" s="18" t="s">
        <v>384</v>
      </c>
      <c r="C229" s="18">
        <v>10</v>
      </c>
      <c r="D229" s="18" t="s">
        <v>34</v>
      </c>
      <c r="E229" s="19">
        <v>5.5</v>
      </c>
      <c r="F229" s="18">
        <f>IF(ISBLANK(E229),"", PRODUCT(C229,E229))</f>
        <v>55</v>
      </c>
      <c r="G229" s="20" t="s">
        <v>638</v>
      </c>
      <c r="H229" s="27"/>
    </row>
    <row r="230" spans="1:8" x14ac:dyDescent="0.25">
      <c r="A230" s="18" t="s">
        <v>385</v>
      </c>
      <c r="B230" s="18" t="s">
        <v>386</v>
      </c>
      <c r="C230" s="18"/>
      <c r="D230" s="18"/>
      <c r="E230" s="18"/>
      <c r="F230" s="18"/>
      <c r="G230" s="18"/>
      <c r="H230" s="18" t="s">
        <v>386</v>
      </c>
    </row>
    <row r="231" spans="1:8" x14ac:dyDescent="0.25">
      <c r="A231" s="18" t="s">
        <v>387</v>
      </c>
      <c r="B231" s="18" t="s">
        <v>388</v>
      </c>
      <c r="C231" s="18"/>
      <c r="D231" s="18"/>
      <c r="E231" s="18"/>
      <c r="F231" s="18"/>
      <c r="G231" s="18"/>
      <c r="H231" s="18" t="s">
        <v>640</v>
      </c>
    </row>
    <row r="232" spans="1:8" x14ac:dyDescent="0.25">
      <c r="A232" s="18" t="s">
        <v>389</v>
      </c>
      <c r="B232" s="18" t="s">
        <v>390</v>
      </c>
      <c r="C232" s="18"/>
      <c r="D232" s="18"/>
      <c r="E232" s="18"/>
      <c r="F232" s="18"/>
      <c r="G232" s="18"/>
      <c r="H232" s="18" t="s">
        <v>639</v>
      </c>
    </row>
    <row r="233" spans="1:8" x14ac:dyDescent="0.25">
      <c r="A233" s="18" t="s">
        <v>391</v>
      </c>
      <c r="B233" s="18" t="s">
        <v>392</v>
      </c>
      <c r="C233" s="18">
        <v>10</v>
      </c>
      <c r="D233" s="18" t="s">
        <v>34</v>
      </c>
      <c r="E233" s="19">
        <v>3</v>
      </c>
      <c r="F233" s="18">
        <f>IF(ISBLANK(E233),"", PRODUCT(C233,E233))</f>
        <v>30</v>
      </c>
      <c r="G233" s="20" t="s">
        <v>641</v>
      </c>
      <c r="H233" s="27"/>
    </row>
    <row r="234" spans="1:8" x14ac:dyDescent="0.25">
      <c r="A234" s="18" t="s">
        <v>393</v>
      </c>
      <c r="B234" s="18" t="s">
        <v>213</v>
      </c>
      <c r="C234" s="18"/>
      <c r="D234" s="18"/>
      <c r="E234" s="18"/>
      <c r="F234" s="18"/>
      <c r="G234" s="18"/>
      <c r="H234" s="18" t="s">
        <v>213</v>
      </c>
    </row>
    <row r="235" spans="1:8" x14ac:dyDescent="0.25">
      <c r="A235" s="18" t="s">
        <v>394</v>
      </c>
      <c r="B235" s="18" t="s">
        <v>222</v>
      </c>
      <c r="C235" s="18"/>
      <c r="D235" s="18"/>
      <c r="E235" s="18"/>
      <c r="F235" s="18"/>
      <c r="G235" s="18"/>
      <c r="H235" s="18" t="s">
        <v>643</v>
      </c>
    </row>
    <row r="236" spans="1:8" x14ac:dyDescent="0.25">
      <c r="A236" s="18" t="s">
        <v>395</v>
      </c>
      <c r="B236" s="18" t="s">
        <v>396</v>
      </c>
      <c r="C236" s="18"/>
      <c r="D236" s="18"/>
      <c r="E236" s="18"/>
      <c r="F236" s="18"/>
      <c r="G236" s="18"/>
      <c r="H236" s="18" t="s">
        <v>642</v>
      </c>
    </row>
    <row r="237" spans="1:8" x14ac:dyDescent="0.25">
      <c r="A237" s="18" t="s">
        <v>397</v>
      </c>
      <c r="B237" s="18" t="s">
        <v>398</v>
      </c>
      <c r="C237" s="18">
        <v>100</v>
      </c>
      <c r="D237" s="18" t="s">
        <v>34</v>
      </c>
      <c r="E237" s="19">
        <v>0.4</v>
      </c>
      <c r="F237" s="18">
        <f>IF(ISBLANK(E237),"", PRODUCT(C237,E237))</f>
        <v>40</v>
      </c>
      <c r="G237" s="34" t="s">
        <v>644</v>
      </c>
      <c r="H237" s="27"/>
    </row>
    <row r="238" spans="1:8" x14ac:dyDescent="0.25">
      <c r="A238" s="18" t="s">
        <v>399</v>
      </c>
      <c r="B238" s="18" t="s">
        <v>36</v>
      </c>
      <c r="C238" s="18"/>
      <c r="D238" s="18"/>
      <c r="E238" s="18"/>
      <c r="F238" s="18"/>
      <c r="G238" s="18"/>
      <c r="H238" s="18" t="s">
        <v>645</v>
      </c>
    </row>
    <row r="239" spans="1:8" x14ac:dyDescent="0.25">
      <c r="A239" s="18" t="s">
        <v>400</v>
      </c>
      <c r="B239" s="18" t="s">
        <v>38</v>
      </c>
      <c r="C239" s="18"/>
      <c r="D239" s="18"/>
      <c r="E239" s="18"/>
      <c r="F239" s="18"/>
      <c r="G239" s="18"/>
      <c r="H239" s="18" t="s">
        <v>38</v>
      </c>
    </row>
    <row r="240" spans="1:8" x14ac:dyDescent="0.25">
      <c r="A240" s="18" t="s">
        <v>401</v>
      </c>
      <c r="B240" s="18" t="s">
        <v>402</v>
      </c>
      <c r="C240" s="18">
        <v>100</v>
      </c>
      <c r="D240" s="18" t="s">
        <v>34</v>
      </c>
      <c r="E240" s="19">
        <v>0.45</v>
      </c>
      <c r="F240" s="18">
        <f>IF(ISBLANK(E240),"", PRODUCT(C240,E240))</f>
        <v>45</v>
      </c>
      <c r="G240" s="20" t="s">
        <v>646</v>
      </c>
      <c r="H240" s="27"/>
    </row>
    <row r="241" spans="1:8" x14ac:dyDescent="0.25">
      <c r="A241" s="18" t="s">
        <v>403</v>
      </c>
      <c r="B241" s="18" t="s">
        <v>36</v>
      </c>
      <c r="C241" s="18"/>
      <c r="D241" s="18"/>
      <c r="E241" s="18"/>
      <c r="F241" s="18"/>
      <c r="G241" s="18"/>
      <c r="H241" s="18" t="s">
        <v>645</v>
      </c>
    </row>
    <row r="242" spans="1:8" x14ac:dyDescent="0.25">
      <c r="A242" s="18" t="s">
        <v>404</v>
      </c>
      <c r="B242" s="18" t="s">
        <v>38</v>
      </c>
      <c r="C242" s="18"/>
      <c r="D242" s="18"/>
      <c r="E242" s="18"/>
      <c r="F242" s="18"/>
      <c r="G242" s="18"/>
      <c r="H242" s="18" t="s">
        <v>38</v>
      </c>
    </row>
    <row r="243" spans="1:8" x14ac:dyDescent="0.25">
      <c r="A243" s="18" t="s">
        <v>405</v>
      </c>
      <c r="B243" s="18" t="s">
        <v>406</v>
      </c>
      <c r="C243" s="18">
        <v>40</v>
      </c>
      <c r="D243" s="18" t="s">
        <v>34</v>
      </c>
      <c r="E243" s="19">
        <v>5</v>
      </c>
      <c r="F243" s="18">
        <f>IF(ISBLANK(E243),"", PRODUCT(C243,E243))</f>
        <v>200</v>
      </c>
      <c r="G243" s="20" t="s">
        <v>649</v>
      </c>
      <c r="H243" s="27"/>
    </row>
    <row r="244" spans="1:8" x14ac:dyDescent="0.25">
      <c r="A244" s="18" t="s">
        <v>407</v>
      </c>
      <c r="B244" s="18" t="s">
        <v>408</v>
      </c>
      <c r="C244" s="18"/>
      <c r="D244" s="18"/>
      <c r="E244" s="18"/>
      <c r="F244" s="18"/>
      <c r="G244" s="18"/>
      <c r="H244" s="18" t="s">
        <v>408</v>
      </c>
    </row>
    <row r="245" spans="1:8" x14ac:dyDescent="0.25">
      <c r="A245" s="18" t="s">
        <v>409</v>
      </c>
      <c r="B245" s="18" t="s">
        <v>410</v>
      </c>
      <c r="C245" s="18"/>
      <c r="D245" s="18"/>
      <c r="E245" s="18"/>
      <c r="F245" s="18"/>
      <c r="G245" s="18"/>
      <c r="H245" s="18" t="s">
        <v>647</v>
      </c>
    </row>
    <row r="246" spans="1:8" x14ac:dyDescent="0.25">
      <c r="A246" s="18" t="s">
        <v>411</v>
      </c>
      <c r="B246" s="18" t="s">
        <v>412</v>
      </c>
      <c r="C246" s="18"/>
      <c r="D246" s="18"/>
      <c r="E246" s="18"/>
      <c r="F246" s="18"/>
      <c r="G246" s="18"/>
      <c r="H246" s="18" t="s">
        <v>412</v>
      </c>
    </row>
    <row r="247" spans="1:8" x14ac:dyDescent="0.25">
      <c r="A247" s="18" t="s">
        <v>413</v>
      </c>
      <c r="B247" s="18" t="s">
        <v>414</v>
      </c>
      <c r="C247" s="18"/>
      <c r="D247" s="18"/>
      <c r="E247" s="18"/>
      <c r="F247" s="18"/>
      <c r="G247" s="18"/>
      <c r="H247" s="18" t="s">
        <v>414</v>
      </c>
    </row>
    <row r="248" spans="1:8" x14ac:dyDescent="0.25">
      <c r="A248" s="18" t="s">
        <v>409</v>
      </c>
      <c r="B248" s="18" t="s">
        <v>415</v>
      </c>
      <c r="C248" s="18"/>
      <c r="D248" s="18"/>
      <c r="E248" s="18"/>
      <c r="F248" s="18"/>
      <c r="G248" s="18"/>
      <c r="H248" s="18" t="s">
        <v>648</v>
      </c>
    </row>
    <row r="249" spans="1:8" x14ac:dyDescent="0.25">
      <c r="A249" s="18" t="s">
        <v>411</v>
      </c>
      <c r="B249" s="18" t="s">
        <v>412</v>
      </c>
      <c r="C249" s="18"/>
      <c r="D249" s="18"/>
      <c r="E249" s="18"/>
      <c r="F249" s="18"/>
      <c r="G249" s="18"/>
      <c r="H249" s="18" t="s">
        <v>412</v>
      </c>
    </row>
    <row r="250" spans="1:8" x14ac:dyDescent="0.25">
      <c r="A250" s="18" t="s">
        <v>416</v>
      </c>
      <c r="B250" s="18" t="s">
        <v>195</v>
      </c>
      <c r="C250" s="18">
        <v>40</v>
      </c>
      <c r="D250" s="18" t="s">
        <v>34</v>
      </c>
      <c r="E250" s="19">
        <v>1.1000000000000001</v>
      </c>
      <c r="F250" s="18">
        <f>IF(ISBLANK(E250),"", PRODUCT(C250,E250))</f>
        <v>44</v>
      </c>
      <c r="G250" s="20" t="s">
        <v>651</v>
      </c>
      <c r="H250" s="27"/>
    </row>
    <row r="251" spans="1:8" x14ac:dyDescent="0.25">
      <c r="A251" s="18" t="s">
        <v>417</v>
      </c>
      <c r="B251" s="18" t="s">
        <v>418</v>
      </c>
      <c r="C251" s="18"/>
      <c r="D251" s="18"/>
      <c r="E251" s="18"/>
      <c r="F251" s="18"/>
      <c r="G251" s="18"/>
      <c r="H251" s="18" t="s">
        <v>418</v>
      </c>
    </row>
    <row r="252" spans="1:8" x14ac:dyDescent="0.25">
      <c r="A252" s="18" t="s">
        <v>419</v>
      </c>
      <c r="B252" s="18" t="s">
        <v>198</v>
      </c>
      <c r="C252" s="18"/>
      <c r="D252" s="18"/>
      <c r="E252" s="18"/>
      <c r="F252" s="18"/>
      <c r="G252" s="18"/>
      <c r="H252" s="18" t="s">
        <v>198</v>
      </c>
    </row>
    <row r="253" spans="1:8" x14ac:dyDescent="0.25">
      <c r="A253" s="18" t="s">
        <v>420</v>
      </c>
      <c r="B253" s="18" t="s">
        <v>191</v>
      </c>
      <c r="C253" s="18"/>
      <c r="D253" s="18"/>
      <c r="E253" s="18"/>
      <c r="F253" s="18"/>
      <c r="G253" s="18"/>
      <c r="H253" s="18" t="s">
        <v>191</v>
      </c>
    </row>
    <row r="254" spans="1:8" x14ac:dyDescent="0.25">
      <c r="A254" s="18" t="s">
        <v>421</v>
      </c>
      <c r="B254" s="18" t="s">
        <v>650</v>
      </c>
      <c r="C254" s="18"/>
      <c r="D254" s="18"/>
      <c r="E254" s="18"/>
      <c r="F254" s="18"/>
      <c r="G254" s="18"/>
      <c r="H254" s="18" t="s">
        <v>652</v>
      </c>
    </row>
    <row r="255" spans="1:8" x14ac:dyDescent="0.25">
      <c r="A255" s="18" t="s">
        <v>422</v>
      </c>
      <c r="B255" s="18" t="s">
        <v>423</v>
      </c>
      <c r="C255" s="18">
        <v>12</v>
      </c>
      <c r="D255" s="18" t="s">
        <v>34</v>
      </c>
      <c r="E255" s="19">
        <v>5.5</v>
      </c>
      <c r="F255" s="18">
        <f>IF(ISBLANK(E255),"", PRODUCT(C255,E255))</f>
        <v>66</v>
      </c>
      <c r="G255" s="20" t="s">
        <v>656</v>
      </c>
      <c r="H255" s="27"/>
    </row>
    <row r="256" spans="1:8" x14ac:dyDescent="0.25">
      <c r="A256" s="18" t="s">
        <v>424</v>
      </c>
      <c r="B256" s="18" t="s">
        <v>85</v>
      </c>
      <c r="C256" s="18"/>
      <c r="D256" s="18"/>
      <c r="E256" s="18"/>
      <c r="F256" s="18"/>
      <c r="G256" s="18"/>
      <c r="H256" s="18" t="s">
        <v>653</v>
      </c>
    </row>
    <row r="257" spans="1:8" x14ac:dyDescent="0.25">
      <c r="A257" s="18" t="s">
        <v>425</v>
      </c>
      <c r="B257" s="18" t="s">
        <v>426</v>
      </c>
      <c r="C257" s="18"/>
      <c r="D257" s="18"/>
      <c r="E257" s="18"/>
      <c r="F257" s="18"/>
      <c r="G257" s="18"/>
      <c r="H257" s="18" t="s">
        <v>654</v>
      </c>
    </row>
    <row r="258" spans="1:8" x14ac:dyDescent="0.25">
      <c r="A258" s="18" t="s">
        <v>427</v>
      </c>
      <c r="B258" s="18" t="s">
        <v>428</v>
      </c>
      <c r="C258" s="18"/>
      <c r="D258" s="18"/>
      <c r="E258" s="18"/>
      <c r="F258" s="18"/>
      <c r="G258" s="18"/>
      <c r="H258" s="18" t="s">
        <v>655</v>
      </c>
    </row>
    <row r="259" spans="1:8" x14ac:dyDescent="0.25">
      <c r="A259" s="18" t="s">
        <v>429</v>
      </c>
      <c r="B259" s="18" t="s">
        <v>430</v>
      </c>
      <c r="C259" s="18">
        <v>15</v>
      </c>
      <c r="D259" s="18" t="s">
        <v>34</v>
      </c>
      <c r="E259" s="19">
        <v>6</v>
      </c>
      <c r="F259" s="18">
        <f>IF(ISBLANK(E259),"", PRODUCT(C259,E259))</f>
        <v>90</v>
      </c>
      <c r="G259" s="20" t="s">
        <v>657</v>
      </c>
      <c r="H259" s="27"/>
    </row>
    <row r="260" spans="1:8" x14ac:dyDescent="0.25">
      <c r="A260" s="18" t="s">
        <v>431</v>
      </c>
      <c r="B260" s="18" t="s">
        <v>85</v>
      </c>
      <c r="C260" s="18"/>
      <c r="D260" s="18"/>
      <c r="E260" s="18"/>
      <c r="F260" s="18"/>
      <c r="G260" s="18"/>
      <c r="H260" s="28" t="s">
        <v>659</v>
      </c>
    </row>
    <row r="261" spans="1:8" ht="45" x14ac:dyDescent="0.25">
      <c r="A261" s="18" t="s">
        <v>432</v>
      </c>
      <c r="B261" s="18" t="s">
        <v>433</v>
      </c>
      <c r="C261" s="18"/>
      <c r="D261" s="18"/>
      <c r="E261" s="18"/>
      <c r="F261" s="18"/>
      <c r="G261" s="18"/>
      <c r="H261" s="28" t="s">
        <v>658</v>
      </c>
    </row>
    <row r="262" spans="1:8" ht="30" x14ac:dyDescent="0.25">
      <c r="A262" s="18" t="s">
        <v>434</v>
      </c>
      <c r="B262" s="18" t="s">
        <v>435</v>
      </c>
      <c r="C262" s="18"/>
      <c r="D262" s="18"/>
      <c r="E262" s="18"/>
      <c r="F262" s="18"/>
      <c r="G262" s="18"/>
      <c r="H262" s="28" t="s">
        <v>435</v>
      </c>
    </row>
    <row r="263" spans="1:8" x14ac:dyDescent="0.25">
      <c r="A263" s="18" t="s">
        <v>436</v>
      </c>
      <c r="B263" s="18" t="s">
        <v>437</v>
      </c>
      <c r="C263" s="18">
        <v>100</v>
      </c>
      <c r="D263" s="18" t="s">
        <v>34</v>
      </c>
      <c r="E263" s="19">
        <v>1.5</v>
      </c>
      <c r="F263" s="18">
        <f>IF(ISBLANK(E263),"", PRODUCT(C263,E263))</f>
        <v>150</v>
      </c>
      <c r="G263" s="20" t="s">
        <v>661</v>
      </c>
      <c r="H263" s="27"/>
    </row>
    <row r="264" spans="1:8" x14ac:dyDescent="0.25">
      <c r="A264" s="18" t="s">
        <v>438</v>
      </c>
      <c r="B264" s="18" t="s">
        <v>439</v>
      </c>
      <c r="C264" s="18"/>
      <c r="D264" s="18"/>
      <c r="E264" s="18"/>
      <c r="F264" s="18"/>
      <c r="G264" s="18"/>
      <c r="H264" s="18" t="s">
        <v>660</v>
      </c>
    </row>
    <row r="265" spans="1:8" x14ac:dyDescent="0.25">
      <c r="A265" s="18" t="s">
        <v>440</v>
      </c>
      <c r="B265" s="18" t="s">
        <v>441</v>
      </c>
      <c r="C265" s="18"/>
      <c r="D265" s="18"/>
      <c r="E265" s="18"/>
      <c r="F265" s="18"/>
      <c r="G265" s="18"/>
      <c r="H265" s="18" t="s">
        <v>441</v>
      </c>
    </row>
    <row r="266" spans="1:8" x14ac:dyDescent="0.25">
      <c r="A266" s="18" t="s">
        <v>442</v>
      </c>
      <c r="B266" s="18" t="s">
        <v>443</v>
      </c>
      <c r="C266" s="18">
        <v>20</v>
      </c>
      <c r="D266" s="18" t="s">
        <v>34</v>
      </c>
      <c r="E266" s="19">
        <v>3</v>
      </c>
      <c r="F266" s="18">
        <f>IF(ISBLANK(E266),"", PRODUCT(C266,E266))</f>
        <v>60</v>
      </c>
      <c r="G266" s="20" t="s">
        <v>662</v>
      </c>
      <c r="H266" s="27"/>
    </row>
    <row r="267" spans="1:8" x14ac:dyDescent="0.25">
      <c r="A267" s="18" t="s">
        <v>444</v>
      </c>
      <c r="B267" s="18" t="s">
        <v>445</v>
      </c>
      <c r="C267" s="18"/>
      <c r="D267" s="18"/>
      <c r="E267" s="18"/>
      <c r="F267" s="18"/>
      <c r="G267" s="18"/>
      <c r="H267" s="18" t="s">
        <v>663</v>
      </c>
    </row>
    <row r="268" spans="1:8" x14ac:dyDescent="0.25">
      <c r="A268" s="18" t="s">
        <v>446</v>
      </c>
      <c r="B268" s="18" t="s">
        <v>447</v>
      </c>
      <c r="C268" s="18"/>
      <c r="D268" s="18"/>
      <c r="E268" s="18"/>
      <c r="F268" s="18"/>
      <c r="G268" s="18"/>
      <c r="H268" s="18" t="s">
        <v>447</v>
      </c>
    </row>
    <row r="269" spans="1:8" x14ac:dyDescent="0.25">
      <c r="A269" s="18" t="s">
        <v>448</v>
      </c>
      <c r="B269" s="18" t="s">
        <v>449</v>
      </c>
      <c r="C269" s="18"/>
      <c r="D269" s="18"/>
      <c r="E269" s="18"/>
      <c r="F269" s="18"/>
      <c r="G269" s="18"/>
      <c r="H269" s="18" t="s">
        <v>664</v>
      </c>
    </row>
    <row r="270" spans="1:8" x14ac:dyDescent="0.25">
      <c r="A270" s="18" t="s">
        <v>450</v>
      </c>
      <c r="B270" s="18" t="s">
        <v>451</v>
      </c>
      <c r="C270" s="18">
        <v>20</v>
      </c>
      <c r="D270" s="18" t="s">
        <v>34</v>
      </c>
      <c r="E270" s="19">
        <v>65</v>
      </c>
      <c r="F270" s="18">
        <f>IF(ISBLANK(E270),"", PRODUCT(C270,E270))</f>
        <v>1300</v>
      </c>
      <c r="G270" s="20" t="s">
        <v>665</v>
      </c>
      <c r="H270" s="27"/>
    </row>
    <row r="271" spans="1:8" x14ac:dyDescent="0.25">
      <c r="A271" s="18" t="s">
        <v>452</v>
      </c>
      <c r="B271" s="18" t="s">
        <v>453</v>
      </c>
      <c r="C271" s="18"/>
      <c r="D271" s="18"/>
      <c r="E271" s="18"/>
      <c r="F271" s="18"/>
      <c r="G271" s="18"/>
      <c r="H271" s="18" t="s">
        <v>666</v>
      </c>
    </row>
    <row r="272" spans="1:8" x14ac:dyDescent="0.25">
      <c r="A272" s="18" t="s">
        <v>454</v>
      </c>
      <c r="B272" s="18" t="s">
        <v>455</v>
      </c>
      <c r="C272" s="18"/>
      <c r="D272" s="18"/>
      <c r="E272" s="18"/>
      <c r="F272" s="18"/>
      <c r="G272" s="18"/>
      <c r="H272" s="18" t="s">
        <v>455</v>
      </c>
    </row>
    <row r="273" spans="1:8" x14ac:dyDescent="0.25">
      <c r="A273" s="18" t="s">
        <v>456</v>
      </c>
      <c r="B273" s="18" t="s">
        <v>143</v>
      </c>
      <c r="C273" s="18"/>
      <c r="D273" s="18"/>
      <c r="E273" s="18"/>
      <c r="F273" s="18"/>
      <c r="G273" s="18"/>
      <c r="H273" s="18" t="s">
        <v>143</v>
      </c>
    </row>
    <row r="274" spans="1:8" x14ac:dyDescent="0.25">
      <c r="A274" s="18" t="s">
        <v>457</v>
      </c>
      <c r="B274" s="18" t="s">
        <v>458</v>
      </c>
      <c r="C274" s="18"/>
      <c r="D274" s="18"/>
      <c r="E274" s="18"/>
      <c r="F274" s="18"/>
      <c r="G274" s="18"/>
      <c r="H274" s="18" t="s">
        <v>667</v>
      </c>
    </row>
    <row r="275" spans="1:8" x14ac:dyDescent="0.25">
      <c r="A275" s="18" t="s">
        <v>459</v>
      </c>
      <c r="B275" s="18" t="s">
        <v>460</v>
      </c>
      <c r="C275" s="18"/>
      <c r="D275" s="18"/>
      <c r="E275" s="18"/>
      <c r="F275" s="18"/>
      <c r="G275" s="18"/>
      <c r="H275" s="28" t="s">
        <v>668</v>
      </c>
    </row>
    <row r="276" spans="1:8" x14ac:dyDescent="0.25">
      <c r="A276" s="18" t="s">
        <v>461</v>
      </c>
      <c r="B276" s="18" t="s">
        <v>462</v>
      </c>
      <c r="C276" s="18">
        <v>20</v>
      </c>
      <c r="D276" s="18" t="s">
        <v>34</v>
      </c>
      <c r="E276" s="19">
        <v>1.2</v>
      </c>
      <c r="F276" s="18">
        <f>IF(ISBLANK(E276),"", PRODUCT(C276,E276))</f>
        <v>24</v>
      </c>
      <c r="G276" s="20" t="s">
        <v>670</v>
      </c>
      <c r="H276" s="27"/>
    </row>
    <row r="277" spans="1:8" x14ac:dyDescent="0.25">
      <c r="A277" s="18" t="s">
        <v>463</v>
      </c>
      <c r="B277" s="18" t="s">
        <v>464</v>
      </c>
      <c r="C277" s="18"/>
      <c r="D277" s="18"/>
      <c r="E277" s="18"/>
      <c r="F277" s="18"/>
      <c r="G277" s="18"/>
      <c r="H277" s="18" t="s">
        <v>669</v>
      </c>
    </row>
    <row r="278" spans="1:8" x14ac:dyDescent="0.25">
      <c r="A278" s="18" t="s">
        <v>465</v>
      </c>
      <c r="B278" s="18" t="s">
        <v>466</v>
      </c>
      <c r="C278" s="18"/>
      <c r="D278" s="18"/>
      <c r="E278" s="18"/>
      <c r="F278" s="18"/>
      <c r="G278" s="18"/>
      <c r="H278" s="18" t="s">
        <v>466</v>
      </c>
    </row>
    <row r="279" spans="1:8" x14ac:dyDescent="0.25">
      <c r="A279" s="18" t="s">
        <v>467</v>
      </c>
      <c r="B279" s="18" t="s">
        <v>468</v>
      </c>
      <c r="C279" s="18"/>
      <c r="D279" s="18"/>
      <c r="E279" s="18"/>
      <c r="F279" s="18"/>
      <c r="G279" s="18"/>
      <c r="H279" s="18" t="s">
        <v>671</v>
      </c>
    </row>
    <row r="280" spans="1:8" x14ac:dyDescent="0.25">
      <c r="A280" s="18" t="s">
        <v>469</v>
      </c>
      <c r="B280" s="18" t="s">
        <v>470</v>
      </c>
      <c r="C280" s="18">
        <v>20</v>
      </c>
      <c r="D280" s="18" t="s">
        <v>34</v>
      </c>
      <c r="E280" s="19">
        <v>3</v>
      </c>
      <c r="F280" s="18">
        <f>IF(ISBLANK(E280),"", PRODUCT(C280,E280))</f>
        <v>60</v>
      </c>
      <c r="G280" s="20" t="s">
        <v>675</v>
      </c>
      <c r="H280" s="27"/>
    </row>
    <row r="281" spans="1:8" x14ac:dyDescent="0.25">
      <c r="A281" s="18" t="s">
        <v>471</v>
      </c>
      <c r="B281" s="18" t="s">
        <v>472</v>
      </c>
      <c r="C281" s="18"/>
      <c r="D281" s="18"/>
      <c r="E281" s="18"/>
      <c r="F281" s="18"/>
      <c r="G281" s="18"/>
      <c r="H281" s="18" t="s">
        <v>472</v>
      </c>
    </row>
    <row r="282" spans="1:8" x14ac:dyDescent="0.25">
      <c r="A282" s="18" t="s">
        <v>473</v>
      </c>
      <c r="B282" s="18" t="s">
        <v>474</v>
      </c>
      <c r="C282" s="18"/>
      <c r="D282" s="18"/>
      <c r="E282" s="18"/>
      <c r="F282" s="18"/>
      <c r="G282" s="18"/>
      <c r="H282" s="18" t="s">
        <v>674</v>
      </c>
    </row>
    <row r="283" spans="1:8" x14ac:dyDescent="0.25">
      <c r="A283" s="18" t="s">
        <v>475</v>
      </c>
      <c r="B283" s="18" t="s">
        <v>476</v>
      </c>
      <c r="C283" s="18"/>
      <c r="D283" s="18"/>
      <c r="E283" s="18"/>
      <c r="F283" s="18"/>
      <c r="G283" s="18"/>
      <c r="H283" s="18" t="s">
        <v>673</v>
      </c>
    </row>
    <row r="284" spans="1:8" x14ac:dyDescent="0.25">
      <c r="A284" s="18" t="s">
        <v>477</v>
      </c>
      <c r="B284" s="18" t="s">
        <v>478</v>
      </c>
      <c r="C284" s="18"/>
      <c r="D284" s="18"/>
      <c r="E284" s="18"/>
      <c r="F284" s="18"/>
      <c r="G284" s="18"/>
      <c r="H284" s="18" t="s">
        <v>672</v>
      </c>
    </row>
    <row r="285" spans="1:8" ht="15.75" thickBot="1" x14ac:dyDescent="0.3">
      <c r="A285" s="18" t="s">
        <v>479</v>
      </c>
      <c r="B285" s="18" t="s">
        <v>344</v>
      </c>
      <c r="C285" s="18">
        <v>20</v>
      </c>
      <c r="D285" s="18" t="s">
        <v>34</v>
      </c>
      <c r="E285" s="19">
        <v>7</v>
      </c>
      <c r="F285" s="18">
        <f>IF(ISBLANK(E285),"", PRODUCT(C285,E285))</f>
        <v>140</v>
      </c>
      <c r="G285" s="37" t="s">
        <v>677</v>
      </c>
      <c r="H285" s="27"/>
    </row>
    <row r="286" spans="1:8" x14ac:dyDescent="0.25">
      <c r="A286" s="18" t="s">
        <v>480</v>
      </c>
      <c r="B286" s="18" t="s">
        <v>481</v>
      </c>
      <c r="C286" s="18"/>
      <c r="D286" s="18"/>
      <c r="E286" s="18"/>
      <c r="F286" s="18"/>
      <c r="G286" s="18"/>
      <c r="H286" s="18" t="s">
        <v>676</v>
      </c>
    </row>
    <row r="287" spans="1:8" x14ac:dyDescent="0.25">
      <c r="A287" s="18" t="s">
        <v>482</v>
      </c>
      <c r="B287" s="18" t="s">
        <v>348</v>
      </c>
      <c r="C287" s="18"/>
      <c r="D287" s="18"/>
      <c r="E287" s="18"/>
      <c r="F287" s="18"/>
      <c r="G287" s="18"/>
      <c r="H287" s="18" t="s">
        <v>348</v>
      </c>
    </row>
    <row r="288" spans="1:8" x14ac:dyDescent="0.25">
      <c r="E288" s="17" t="s">
        <v>483</v>
      </c>
      <c r="F288" s="17">
        <f>IF((COUNT(C34:C287)&lt;&gt;COUNT(F34:F287)),"", ROUND(SUM(F34:F287),2))</f>
        <v>9629</v>
      </c>
      <c r="G288" s="15" t="str">
        <f>IF((COUNT(C34:C287)&lt;&gt;COUNT(F34:F287)),"Neužpildytos visų objektų kainos", "")</f>
        <v/>
      </c>
    </row>
    <row r="289" spans="3:7" x14ac:dyDescent="0.25">
      <c r="C289" s="17" t="s">
        <v>484</v>
      </c>
      <c r="D289" s="20">
        <v>21</v>
      </c>
      <c r="E289" s="17" t="s">
        <v>485</v>
      </c>
      <c r="F289" s="17">
        <f>IF(OR(F288="",D289=""),"", ROUND(PRODUCT(D289,F288)/100,2))</f>
        <v>2022.09</v>
      </c>
      <c r="G289" s="15" t="str">
        <f>IF(D289="", "Nurodykite taikomą PVM dydį", "")</f>
        <v/>
      </c>
    </row>
    <row r="290" spans="3:7" x14ac:dyDescent="0.25">
      <c r="E290" s="17" t="s">
        <v>486</v>
      </c>
      <c r="F290" s="17">
        <f>IF(ISBLANK(F289), "", ROUND(SUM(F288:F289),2))</f>
        <v>11651.09</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3" t="s">
        <v>487</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75" t="s">
        <v>488</v>
      </c>
      <c r="B5" s="64"/>
      <c r="C5" s="62" t="s">
        <v>489</v>
      </c>
      <c r="D5" s="63"/>
      <c r="E5" s="64"/>
      <c r="F5" s="62" t="s">
        <v>490</v>
      </c>
      <c r="G5" s="63"/>
      <c r="H5" s="64"/>
      <c r="I5" s="62" t="s">
        <v>491</v>
      </c>
      <c r="J5" s="64"/>
      <c r="K5" s="9" t="s">
        <v>492</v>
      </c>
    </row>
    <row r="6" spans="1:11" ht="48.95" customHeight="1" x14ac:dyDescent="0.25">
      <c r="A6" s="56"/>
      <c r="B6" s="43"/>
      <c r="C6" s="57"/>
      <c r="D6" s="55"/>
      <c r="E6" s="43"/>
      <c r="F6" s="57"/>
      <c r="G6" s="55"/>
      <c r="H6" s="43"/>
      <c r="I6" s="57"/>
      <c r="J6" s="43"/>
      <c r="K6" s="21"/>
    </row>
    <row r="7" spans="1:11" ht="48.95" customHeight="1" x14ac:dyDescent="0.25">
      <c r="A7" s="56"/>
      <c r="B7" s="43"/>
      <c r="C7" s="57"/>
      <c r="D7" s="55"/>
      <c r="E7" s="43"/>
      <c r="F7" s="57"/>
      <c r="G7" s="55"/>
      <c r="H7" s="43"/>
      <c r="I7" s="57"/>
      <c r="J7" s="43"/>
      <c r="K7" s="21"/>
    </row>
    <row r="8" spans="1:11" ht="48.95" customHeight="1" x14ac:dyDescent="0.25">
      <c r="A8" s="56"/>
      <c r="B8" s="43"/>
      <c r="C8" s="57"/>
      <c r="D8" s="55"/>
      <c r="E8" s="43"/>
      <c r="F8" s="57"/>
      <c r="G8" s="55"/>
      <c r="H8" s="43"/>
      <c r="I8" s="57"/>
      <c r="J8" s="43"/>
      <c r="K8" s="21"/>
    </row>
    <row r="9" spans="1:11" ht="48.95" customHeight="1" x14ac:dyDescent="0.25">
      <c r="A9" s="56"/>
      <c r="B9" s="43"/>
      <c r="C9" s="57"/>
      <c r="D9" s="55"/>
      <c r="E9" s="43"/>
      <c r="F9" s="57"/>
      <c r="G9" s="55"/>
      <c r="H9" s="43"/>
      <c r="I9" s="57"/>
      <c r="J9" s="43"/>
      <c r="K9" s="21"/>
    </row>
    <row r="10" spans="1:11" ht="48.95" customHeight="1" x14ac:dyDescent="0.25">
      <c r="A10" s="56"/>
      <c r="B10" s="43"/>
      <c r="C10" s="57"/>
      <c r="D10" s="55"/>
      <c r="E10" s="43"/>
      <c r="F10" s="57"/>
      <c r="G10" s="55"/>
      <c r="H10" s="43"/>
      <c r="I10" s="57"/>
      <c r="J10" s="43"/>
      <c r="K10" s="21"/>
    </row>
    <row r="11" spans="1:11" ht="48.95" customHeight="1" x14ac:dyDescent="0.25">
      <c r="A11" s="56"/>
      <c r="B11" s="43"/>
      <c r="C11" s="57"/>
      <c r="D11" s="55"/>
      <c r="E11" s="43"/>
      <c r="F11" s="57"/>
      <c r="G11" s="55"/>
      <c r="H11" s="43"/>
      <c r="I11" s="57"/>
      <c r="J11" s="43"/>
      <c r="K11" s="21"/>
    </row>
    <row r="12" spans="1:11" ht="48.95" customHeight="1" x14ac:dyDescent="0.25">
      <c r="A12" s="56"/>
      <c r="B12" s="43"/>
      <c r="C12" s="57"/>
      <c r="D12" s="55"/>
      <c r="E12" s="43"/>
      <c r="F12" s="57"/>
      <c r="G12" s="55"/>
      <c r="H12" s="43"/>
      <c r="I12" s="57"/>
      <c r="J12" s="43"/>
      <c r="K12" s="21"/>
    </row>
    <row r="13" spans="1:11" ht="48.95" customHeight="1" x14ac:dyDescent="0.25">
      <c r="A13" s="56"/>
      <c r="B13" s="43"/>
      <c r="C13" s="57"/>
      <c r="D13" s="55"/>
      <c r="E13" s="43"/>
      <c r="F13" s="57"/>
      <c r="G13" s="55"/>
      <c r="H13" s="43"/>
      <c r="I13" s="57"/>
      <c r="J13" s="43"/>
      <c r="K13" s="21"/>
    </row>
    <row r="14" spans="1:11" ht="48.95" customHeight="1" x14ac:dyDescent="0.25">
      <c r="A14" s="56"/>
      <c r="B14" s="43"/>
      <c r="C14" s="57"/>
      <c r="D14" s="55"/>
      <c r="E14" s="43"/>
      <c r="F14" s="57"/>
      <c r="G14" s="55"/>
      <c r="H14" s="43"/>
      <c r="I14" s="57"/>
      <c r="J14" s="43"/>
      <c r="K14" s="21"/>
    </row>
    <row r="15" spans="1:11" ht="48" customHeight="1" thickBot="1" x14ac:dyDescent="0.3">
      <c r="A15" s="80"/>
      <c r="B15" s="69"/>
      <c r="C15" s="74"/>
      <c r="D15" s="68"/>
      <c r="E15" s="69"/>
      <c r="F15" s="74"/>
      <c r="G15" s="68"/>
      <c r="H15" s="69"/>
      <c r="I15" s="74"/>
      <c r="J15" s="69"/>
      <c r="K15" s="22"/>
    </row>
    <row r="16" spans="1:11" ht="18.95" customHeight="1" x14ac:dyDescent="0.25">
      <c r="A16" s="10"/>
      <c r="B16" s="10"/>
      <c r="C16" s="10"/>
      <c r="D16" s="10"/>
      <c r="E16" s="10"/>
      <c r="F16" s="10"/>
      <c r="G16" s="10"/>
      <c r="H16" s="10"/>
      <c r="I16" s="10"/>
      <c r="J16" s="10"/>
      <c r="K16" s="11"/>
    </row>
    <row r="17" spans="1:11" ht="48.95" customHeight="1" x14ac:dyDescent="0.25">
      <c r="A17" s="65" t="s">
        <v>493</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75" t="s">
        <v>27</v>
      </c>
      <c r="B19" s="64"/>
      <c r="C19" s="62" t="s">
        <v>489</v>
      </c>
      <c r="D19" s="63"/>
      <c r="E19" s="64"/>
      <c r="F19" s="62" t="s">
        <v>494</v>
      </c>
      <c r="G19" s="63"/>
      <c r="H19" s="64"/>
      <c r="I19" s="78" t="s">
        <v>491</v>
      </c>
      <c r="J19" s="79"/>
      <c r="K19" s="11"/>
    </row>
    <row r="20" spans="1:11" ht="48.95" customHeight="1" x14ac:dyDescent="0.25">
      <c r="A20" s="56"/>
      <c r="B20" s="43"/>
      <c r="C20" s="57"/>
      <c r="D20" s="55"/>
      <c r="E20" s="43"/>
      <c r="F20" s="57"/>
      <c r="G20" s="55"/>
      <c r="H20" s="43"/>
      <c r="I20" s="61"/>
      <c r="J20" s="60"/>
      <c r="K20" s="11"/>
    </row>
    <row r="21" spans="1:11" ht="48.95" customHeight="1" x14ac:dyDescent="0.25">
      <c r="A21" s="56"/>
      <c r="B21" s="43"/>
      <c r="C21" s="57"/>
      <c r="D21" s="55"/>
      <c r="E21" s="43"/>
      <c r="F21" s="57"/>
      <c r="G21" s="55"/>
      <c r="H21" s="43"/>
      <c r="I21" s="61"/>
      <c r="J21" s="60"/>
      <c r="K21" s="11"/>
    </row>
    <row r="22" spans="1:11" ht="48.95" customHeight="1" x14ac:dyDescent="0.25">
      <c r="A22" s="56"/>
      <c r="B22" s="43"/>
      <c r="C22" s="57"/>
      <c r="D22" s="55"/>
      <c r="E22" s="43"/>
      <c r="F22" s="57"/>
      <c r="G22" s="55"/>
      <c r="H22" s="43"/>
      <c r="I22" s="61"/>
      <c r="J22" s="60"/>
      <c r="K22" s="11"/>
    </row>
    <row r="23" spans="1:11" ht="48.95" customHeight="1" x14ac:dyDescent="0.25">
      <c r="A23" s="56"/>
      <c r="B23" s="43"/>
      <c r="C23" s="57"/>
      <c r="D23" s="55"/>
      <c r="E23" s="43"/>
      <c r="F23" s="57"/>
      <c r="G23" s="55"/>
      <c r="H23" s="43"/>
      <c r="I23" s="61"/>
      <c r="J23" s="60"/>
      <c r="K23" s="11"/>
    </row>
    <row r="24" spans="1:11" ht="48.95" customHeight="1" x14ac:dyDescent="0.25">
      <c r="A24" s="56"/>
      <c r="B24" s="43"/>
      <c r="C24" s="57"/>
      <c r="D24" s="55"/>
      <c r="E24" s="43"/>
      <c r="F24" s="57"/>
      <c r="G24" s="55"/>
      <c r="H24" s="43"/>
      <c r="I24" s="61"/>
      <c r="J24" s="60"/>
      <c r="K24" s="11"/>
    </row>
    <row r="25" spans="1:11" ht="48.95" customHeight="1" x14ac:dyDescent="0.25">
      <c r="A25" s="56"/>
      <c r="B25" s="43"/>
      <c r="C25" s="57"/>
      <c r="D25" s="55"/>
      <c r="E25" s="43"/>
      <c r="F25" s="57"/>
      <c r="G25" s="55"/>
      <c r="H25" s="43"/>
      <c r="I25" s="61"/>
      <c r="J25" s="60"/>
      <c r="K25" s="11"/>
    </row>
    <row r="26" spans="1:11" ht="48.95" customHeight="1" x14ac:dyDescent="0.25">
      <c r="A26" s="56"/>
      <c r="B26" s="43"/>
      <c r="C26" s="57"/>
      <c r="D26" s="55"/>
      <c r="E26" s="43"/>
      <c r="F26" s="57"/>
      <c r="G26" s="55"/>
      <c r="H26" s="43"/>
      <c r="I26" s="61"/>
      <c r="J26" s="60"/>
      <c r="K26" s="11"/>
    </row>
    <row r="27" spans="1:11" ht="48.95" customHeight="1" x14ac:dyDescent="0.25">
      <c r="A27" s="56"/>
      <c r="B27" s="43"/>
      <c r="C27" s="57"/>
      <c r="D27" s="55"/>
      <c r="E27" s="43"/>
      <c r="F27" s="57"/>
      <c r="G27" s="55"/>
      <c r="H27" s="43"/>
      <c r="I27" s="61"/>
      <c r="J27" s="60"/>
      <c r="K27" s="11"/>
    </row>
    <row r="28" spans="1:11" ht="48.95" customHeight="1" x14ac:dyDescent="0.25">
      <c r="A28" s="56"/>
      <c r="B28" s="43"/>
      <c r="C28" s="57"/>
      <c r="D28" s="55"/>
      <c r="E28" s="43"/>
      <c r="F28" s="57"/>
      <c r="G28" s="55"/>
      <c r="H28" s="43"/>
      <c r="I28" s="61"/>
      <c r="J28" s="60"/>
      <c r="K28" s="11"/>
    </row>
    <row r="29" spans="1:11" ht="48.95" customHeight="1" x14ac:dyDescent="0.25">
      <c r="A29" s="56"/>
      <c r="B29" s="43"/>
      <c r="C29" s="57"/>
      <c r="D29" s="55"/>
      <c r="E29" s="43"/>
      <c r="F29" s="57"/>
      <c r="G29" s="55"/>
      <c r="H29" s="43"/>
      <c r="I29" s="61"/>
      <c r="J29" s="60"/>
      <c r="K29" s="11"/>
    </row>
    <row r="31" spans="1:11" ht="33" customHeight="1" x14ac:dyDescent="0.25">
      <c r="A31" s="66"/>
      <c r="B31" s="38"/>
      <c r="C31" s="38"/>
      <c r="D31" s="38"/>
      <c r="E31" s="38"/>
      <c r="F31" s="38"/>
      <c r="G31" s="38"/>
      <c r="H31" s="38"/>
      <c r="I31" s="38"/>
      <c r="J31" s="38"/>
    </row>
    <row r="33" spans="1:10" ht="15.95" customHeight="1" x14ac:dyDescent="0.25">
      <c r="A33" s="77" t="s">
        <v>495</v>
      </c>
      <c r="B33" s="38"/>
      <c r="C33" s="38"/>
      <c r="D33" s="38"/>
      <c r="E33" s="38"/>
      <c r="F33" s="38"/>
      <c r="G33" s="38"/>
      <c r="H33" s="38"/>
      <c r="I33" s="38"/>
      <c r="J33" s="38"/>
    </row>
    <row r="34" spans="1:10" ht="15.95" customHeight="1" thickBot="1" x14ac:dyDescent="0.3"/>
    <row r="35" spans="1:10" ht="15.95" customHeight="1" x14ac:dyDescent="0.25">
      <c r="A35" s="8" t="s">
        <v>26</v>
      </c>
      <c r="B35" s="81" t="s">
        <v>496</v>
      </c>
      <c r="C35" s="63"/>
      <c r="D35" s="63"/>
      <c r="E35" s="63"/>
      <c r="F35" s="63"/>
      <c r="G35" s="64"/>
      <c r="H35" s="82" t="s">
        <v>497</v>
      </c>
      <c r="I35" s="63"/>
      <c r="J35" s="79"/>
    </row>
    <row r="36" spans="1:10" ht="48" customHeight="1" x14ac:dyDescent="0.25">
      <c r="A36" s="23" t="s">
        <v>498</v>
      </c>
      <c r="B36" s="58" t="s">
        <v>499</v>
      </c>
      <c r="C36" s="55"/>
      <c r="D36" s="55"/>
      <c r="E36" s="55"/>
      <c r="F36" s="55"/>
      <c r="G36" s="43"/>
      <c r="H36" s="59"/>
      <c r="I36" s="55"/>
      <c r="J36" s="60"/>
    </row>
    <row r="37" spans="1:10" ht="48" customHeight="1" x14ac:dyDescent="0.25">
      <c r="A37" s="23" t="s">
        <v>500</v>
      </c>
      <c r="B37" s="58" t="s">
        <v>501</v>
      </c>
      <c r="C37" s="55"/>
      <c r="D37" s="55"/>
      <c r="E37" s="55"/>
      <c r="F37" s="55"/>
      <c r="G37" s="43"/>
      <c r="H37" s="59"/>
      <c r="I37" s="55"/>
      <c r="J37" s="60"/>
    </row>
    <row r="38" spans="1:10" ht="48" customHeight="1" x14ac:dyDescent="0.25">
      <c r="A38" s="24"/>
      <c r="B38" s="54"/>
      <c r="C38" s="55"/>
      <c r="D38" s="55"/>
      <c r="E38" s="55"/>
      <c r="F38" s="55"/>
      <c r="G38" s="43"/>
      <c r="H38" s="59"/>
      <c r="I38" s="55"/>
      <c r="J38" s="60"/>
    </row>
    <row r="39" spans="1:10" ht="48" customHeight="1" x14ac:dyDescent="0.25">
      <c r="A39" s="24"/>
      <c r="B39" s="54"/>
      <c r="C39" s="55"/>
      <c r="D39" s="55"/>
      <c r="E39" s="55"/>
      <c r="F39" s="55"/>
      <c r="G39" s="43"/>
      <c r="H39" s="59"/>
      <c r="I39" s="55"/>
      <c r="J39" s="60"/>
    </row>
    <row r="40" spans="1:10" ht="48" customHeight="1" x14ac:dyDescent="0.25">
      <c r="A40" s="24"/>
      <c r="B40" s="54"/>
      <c r="C40" s="55"/>
      <c r="D40" s="55"/>
      <c r="E40" s="55"/>
      <c r="F40" s="55"/>
      <c r="G40" s="43"/>
      <c r="H40" s="59"/>
      <c r="I40" s="55"/>
      <c r="J40" s="60"/>
    </row>
    <row r="41" spans="1:10" ht="48" customHeight="1" x14ac:dyDescent="0.25">
      <c r="A41" s="24"/>
      <c r="B41" s="54"/>
      <c r="C41" s="55"/>
      <c r="D41" s="55"/>
      <c r="E41" s="55"/>
      <c r="F41" s="55"/>
      <c r="G41" s="43"/>
      <c r="H41" s="59"/>
      <c r="I41" s="55"/>
      <c r="J41" s="60"/>
    </row>
    <row r="42" spans="1:10" ht="48" customHeight="1" x14ac:dyDescent="0.25">
      <c r="A42" s="24"/>
      <c r="B42" s="54"/>
      <c r="C42" s="55"/>
      <c r="D42" s="55"/>
      <c r="E42" s="55"/>
      <c r="F42" s="55"/>
      <c r="G42" s="43"/>
      <c r="H42" s="59"/>
      <c r="I42" s="55"/>
      <c r="J42" s="60"/>
    </row>
    <row r="43" spans="1:10" ht="48" customHeight="1" x14ac:dyDescent="0.25">
      <c r="A43" s="24"/>
      <c r="B43" s="54"/>
      <c r="C43" s="55"/>
      <c r="D43" s="55"/>
      <c r="E43" s="55"/>
      <c r="F43" s="55"/>
      <c r="G43" s="43"/>
      <c r="H43" s="59"/>
      <c r="I43" s="55"/>
      <c r="J43" s="60"/>
    </row>
    <row r="44" spans="1:10" ht="48" customHeight="1" x14ac:dyDescent="0.25">
      <c r="A44" s="24"/>
      <c r="B44" s="54"/>
      <c r="C44" s="55"/>
      <c r="D44" s="55"/>
      <c r="E44" s="55"/>
      <c r="F44" s="55"/>
      <c r="G44" s="43"/>
      <c r="H44" s="59"/>
      <c r="I44" s="55"/>
      <c r="J44" s="60"/>
    </row>
    <row r="45" spans="1:10" ht="48" customHeight="1" x14ac:dyDescent="0.25">
      <c r="A45" s="24"/>
      <c r="B45" s="54"/>
      <c r="C45" s="55"/>
      <c r="D45" s="55"/>
      <c r="E45" s="55"/>
      <c r="F45" s="55"/>
      <c r="G45" s="43"/>
      <c r="H45" s="59"/>
      <c r="I45" s="55"/>
      <c r="J45" s="60"/>
    </row>
    <row r="46" spans="1:10" ht="48.95" customHeight="1" thickBot="1" x14ac:dyDescent="0.3">
      <c r="A46" s="25"/>
      <c r="B46" s="67"/>
      <c r="C46" s="68"/>
      <c r="D46" s="68"/>
      <c r="E46" s="68"/>
      <c r="F46" s="68"/>
      <c r="G46" s="69"/>
      <c r="H46" s="70"/>
      <c r="I46" s="71"/>
      <c r="J46" s="72"/>
    </row>
    <row r="48" spans="1:10" ht="102" customHeight="1" x14ac:dyDescent="0.25">
      <c r="A48" s="66" t="s">
        <v>502</v>
      </c>
      <c r="B48" s="38"/>
      <c r="C48" s="38"/>
      <c r="D48" s="38"/>
      <c r="E48" s="38"/>
      <c r="F48" s="38"/>
      <c r="G48" s="38"/>
      <c r="H48" s="38"/>
      <c r="I48" s="38"/>
      <c r="J48" s="38"/>
    </row>
    <row r="51" spans="1:10" x14ac:dyDescent="0.25">
      <c r="A51" s="73" t="s">
        <v>503</v>
      </c>
      <c r="B51" s="38"/>
      <c r="C51" s="38"/>
      <c r="D51" s="38"/>
      <c r="E51" s="76"/>
      <c r="F51" s="38"/>
      <c r="G51" s="38"/>
      <c r="H51" s="38"/>
      <c r="I51" s="38"/>
      <c r="J51" s="38"/>
    </row>
    <row r="53" spans="1:10" x14ac:dyDescent="0.25">
      <c r="A53" s="73" t="s">
        <v>504</v>
      </c>
      <c r="B53" s="38"/>
      <c r="C53" s="38"/>
      <c r="D53" s="38"/>
      <c r="E53" s="76"/>
      <c r="F53" s="38"/>
      <c r="G53" s="38"/>
      <c r="H53" s="38"/>
      <c r="I53" s="38"/>
      <c r="J53" s="38"/>
    </row>
    <row r="100" spans="1:1" ht="15.75" x14ac:dyDescent="0.25">
      <c r="A100" t="s">
        <v>505</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2025-03-31T12:37:02Z</dcterms:modified>
</cp:coreProperties>
</file>