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3. SKELBIAMI MAŽOS VERTĖS pirkimai\rampu gamyba 2740\4U\"/>
    </mc:Choice>
  </mc:AlternateContent>
  <xr:revisionPtr revIDLastSave="0" documentId="13_ncr:1_{2A1ECBC9-7D19-480F-8312-CFF3F930934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2" i="1" l="1"/>
  <c r="F99" i="1"/>
  <c r="F94" i="1"/>
  <c r="F92" i="1"/>
  <c r="F90" i="1"/>
  <c r="F85" i="1"/>
  <c r="F83" i="1"/>
  <c r="F81" i="1"/>
  <c r="F79" i="1"/>
  <c r="F76" i="1"/>
  <c r="G101" i="1" s="1"/>
  <c r="G66" i="1"/>
  <c r="F63" i="1"/>
  <c r="F58" i="1"/>
  <c r="F56" i="1"/>
  <c r="F54" i="1"/>
  <c r="F51" i="1"/>
  <c r="F46" i="1"/>
  <c r="F44" i="1"/>
  <c r="F42" i="1"/>
  <c r="F40" i="1"/>
  <c r="F37" i="1"/>
  <c r="F65" i="1" l="1"/>
  <c r="F66" i="1" s="1"/>
  <c r="F67" i="1" s="1"/>
  <c r="G65" i="1"/>
  <c r="F101" i="1"/>
  <c r="F102" i="1" s="1"/>
  <c r="F103" i="1" s="1"/>
</calcChain>
</file>

<file path=xl/sharedStrings.xml><?xml version="1.0" encoding="utf-8"?>
<sst xmlns="http://schemas.openxmlformats.org/spreadsheetml/2006/main" count="239" uniqueCount="164">
  <si>
    <t>PIRKIMO SĄLYGŲ PRIEDAS "PASIŪLYMO FORMA"</t>
  </si>
  <si>
    <t>VŠĮ KLAIPĖDOS UNIVERSITETO LIGONINĖS, KLAIPĖDA, LIEPOJOS 41, B KORPUSO CENTRINĖS VAISTINĖS BEI PRIĖMIMO SKYRIAUS RAMPŲ GAMYBA IR MONTAVIMAS(UNIKALUS NR.2197-5002-0026</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</si>
  <si>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</si>
  <si>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</si>
  <si>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</si>
  <si>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</si>
  <si>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</si>
  <si>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</si>
  <si>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</si>
  <si>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</si>
  <si>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</si>
  <si>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</si>
  <si>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</si>
  <si>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</si>
  <si>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</si>
  <si>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</si>
  <si>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</si>
  <si>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</si>
  <si>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</si>
  <si>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</si>
  <si>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</si>
  <si>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</si>
  <si>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</si>
  <si>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</si>
  <si>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</si>
  <si>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</si>
  <si>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</si>
  <si>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KLAIPĖDOS UNIVERSITETO LIGONINĖS ,,BANGA" KORPUSO VAISTINĖS RAMPOS ĮRENGIMO DARBAI</t>
  </si>
  <si>
    <t>Tiekėjo pasiūlymas:</t>
  </si>
  <si>
    <t>Nr.</t>
  </si>
  <si>
    <t>Pavadinimas</t>
  </si>
  <si>
    <t>Kiekis</t>
  </si>
  <si>
    <t>Mato vienetas</t>
  </si>
  <si>
    <t>Kaina be PVM, Eur</t>
  </si>
  <si>
    <t>Suma be PVM, Eur</t>
  </si>
  <si>
    <t>Gamintojas, modelis</t>
  </si>
  <si>
    <t>1.</t>
  </si>
  <si>
    <t>Klaipėdos universiteto ligoninės ,,Banga" korpuso vaistinės rampos įrengimo darbai</t>
  </si>
  <si>
    <t>1.1.</t>
  </si>
  <si>
    <t>Ardymo ir statybos darbai</t>
  </si>
  <si>
    <t>m3</t>
  </si>
  <si>
    <t>1.1.1.</t>
  </si>
  <si>
    <t>Esamų gelžbetonio laiptų nuardymas</t>
  </si>
  <si>
    <t>1.1.2.</t>
  </si>
  <si>
    <t>Betono atliekų išvežimas utilizavimui iki 10 km atsumu</t>
  </si>
  <si>
    <t>1.2.</t>
  </si>
  <si>
    <t>Smėlio-žvyro mišinio dangos įrengimas</t>
  </si>
  <si>
    <t>m2</t>
  </si>
  <si>
    <t>1.2.1.</t>
  </si>
  <si>
    <t xml:space="preserve">Smėlio-žvyro mišinio dangos įrengimas nuardytų laiptų vietoje jį sutankinant ir suformuojant 30-50 cm gylio pagrindą plytelių klojimui </t>
  </si>
  <si>
    <t>1.3.</t>
  </si>
  <si>
    <t>Plytelių klojimas</t>
  </si>
  <si>
    <t>1.3.1.</t>
  </si>
  <si>
    <t>Ant paruošto smėlio- žvyro pagrindo pakloti užsakovo pateiktas šaligatvio plyteles, kurių matmenys yra  500x500 mm</t>
  </si>
  <si>
    <t>1.4.</t>
  </si>
  <si>
    <t>Pastato rūsio sienos tinkavimas (nuardytų laiptų vietoje)</t>
  </si>
  <si>
    <t>1.4.1.</t>
  </si>
  <si>
    <t>Nnuardytų laiptų vietoje paruošti ir nutinkuoti rūsio sieną</t>
  </si>
  <si>
    <t>1.5.</t>
  </si>
  <si>
    <t>Rampa, nuvažiavimo takelis ir laiptai</t>
  </si>
  <si>
    <t>kompl.</t>
  </si>
  <si>
    <t>1.5.1.</t>
  </si>
  <si>
    <t xml:space="preserve">Rampos, nuvažiavimo takelio ir laiptų pagaminimas ir atvežimas adresu Liepojos g. 41, Klaipėda </t>
  </si>
  <si>
    <t>1.5.2.</t>
  </si>
  <si>
    <t xml:space="preserve">Rampos matmenys 2800x3500 mm, nuvažiavimo takelio matmenys 1000x2000 mm </t>
  </si>
  <si>
    <t>1.5.3.</t>
  </si>
  <si>
    <t xml:space="preserve">Rampa, nuvažiavimo takelis ir laiptų pakopos konstruojami iš metalinių presuotų cinkuotų skydų </t>
  </si>
  <si>
    <t>1.5.4.</t>
  </si>
  <si>
    <t>Tiekėjas, prieš pradedant rampų gamybą, techninius brėžinius suderina su ūkio tarnybos santechnikos skyriaus vedėju Jonu Vengaliu (e.p  jonas.vengalis@kulig.lt)</t>
  </si>
  <si>
    <t>1.6.</t>
  </si>
  <si>
    <t>Atramų montavimas</t>
  </si>
  <si>
    <t>1.6.1.</t>
  </si>
  <si>
    <t>Atramų iš d-50 mm cinkuotų metalinių vamzdžių su tvirtinimo plokštelėmis montavimas prie rampos ir tunelio lubų</t>
  </si>
  <si>
    <t>1.6.2.</t>
  </si>
  <si>
    <t>Tvirtinimo vietos hidroizoliuojamos</t>
  </si>
  <si>
    <t>1.7.</t>
  </si>
  <si>
    <t xml:space="preserve">Sraigtinių įsukamų polių įrengimas rampos ir laiptelių tvirtinimui </t>
  </si>
  <si>
    <t>1.7.1.</t>
  </si>
  <si>
    <t xml:space="preserve">Sraigtinių polių (ilgis - 1600 mm) su prailginimais virš žemės iš d-50 mm cinkuotų metalinių vamzdžių su tvirtinimo plokštelėmis montavimas </t>
  </si>
  <si>
    <t>1.8.</t>
  </si>
  <si>
    <t>Rampos tvirtinimas</t>
  </si>
  <si>
    <t>1.8.1.</t>
  </si>
  <si>
    <t>Rampos, laiptelių tvirtinimo darbai prie sienos (5 taškai) ir polių bei atramų (7 taškai)</t>
  </si>
  <si>
    <t>1.9.</t>
  </si>
  <si>
    <t>Turėklų gamyba ir montavimas</t>
  </si>
  <si>
    <t>m</t>
  </si>
  <si>
    <t>1.9.1.</t>
  </si>
  <si>
    <t xml:space="preserve">Turėklų su staramsčiais (ilgis - 1200 mm) iš milteliniu būdu dažytų d-25 mm vamzdžių gamyba ir montavimas </t>
  </si>
  <si>
    <t>1.9.2.</t>
  </si>
  <si>
    <t>Turėklų sekcijų tvirtinimas prie rampos ir laiptelių rėmų</t>
  </si>
  <si>
    <t>1.9.3.</t>
  </si>
  <si>
    <t>Turėklų vamzdžių spalva derinama su užsakovu</t>
  </si>
  <si>
    <t>1.9.4.</t>
  </si>
  <si>
    <t>Turėklų formos matomos pridėtoje rampos schemoje</t>
  </si>
  <si>
    <t>1.10.</t>
  </si>
  <si>
    <t>Apsauginės grandinės montavimas</t>
  </si>
  <si>
    <t>1.10.1.</t>
  </si>
  <si>
    <t>Apsauginės grandinės montavimas rampos priekinėje dalyje, tvirtinant ją prie turėklų stulpelių karabinais</t>
  </si>
  <si>
    <t>Suma be PVM</t>
  </si>
  <si>
    <t>Taikomas PVM dydis (%)</t>
  </si>
  <si>
    <t>PVM suma</t>
  </si>
  <si>
    <t>Suma su PVM</t>
  </si>
  <si>
    <t>2. DALIS</t>
  </si>
  <si>
    <t>KLAIPĖDOS UNIVERSITETO LIGONINĖS ,,BANGA" KORPUSO PRIĖMIMO SKYRIAUS RAMPOS ĮRENGIMO DARBAI</t>
  </si>
  <si>
    <t>2.</t>
  </si>
  <si>
    <t>Klaipėdos universiteto ligoninės ,,Banga" korpuso priėmimo skyriaus rampos įrengimo darbai</t>
  </si>
  <si>
    <t>2.1.</t>
  </si>
  <si>
    <t>2.1.1.</t>
  </si>
  <si>
    <t>2.1.2.</t>
  </si>
  <si>
    <t>2.2.</t>
  </si>
  <si>
    <t>2.2.1.</t>
  </si>
  <si>
    <t>2.3.</t>
  </si>
  <si>
    <t>2.3.1.</t>
  </si>
  <si>
    <t>2.4.</t>
  </si>
  <si>
    <t>2.4.1.</t>
  </si>
  <si>
    <t>2.5.</t>
  </si>
  <si>
    <t>2.5.1.</t>
  </si>
  <si>
    <t>2.5.2.</t>
  </si>
  <si>
    <t>2.5.3.</t>
  </si>
  <si>
    <t>2.5.4.</t>
  </si>
  <si>
    <t>2.6.</t>
  </si>
  <si>
    <t>Sraigtinių įsukamų polių įrengimas rampos ir laiptelių tvirtinimui</t>
  </si>
  <si>
    <t>2.6.1.</t>
  </si>
  <si>
    <t>Sraigtinių polių (ilgis - 1600 mm) su prailginimais virš žemės iš d-50mm cinkuotų metalinių vamzdžių su tvirtinimo plokštelėmis montavimas</t>
  </si>
  <si>
    <t>2.7.</t>
  </si>
  <si>
    <t>2.7.1.</t>
  </si>
  <si>
    <t>2.8.</t>
  </si>
  <si>
    <t>2.8.1.</t>
  </si>
  <si>
    <t>2.8.2.</t>
  </si>
  <si>
    <t>2.8.3.</t>
  </si>
  <si>
    <t>2.8.4.</t>
  </si>
  <si>
    <t>2.9.</t>
  </si>
  <si>
    <t>2.9.1.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</si>
  <si>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</si>
  <si>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</si>
  <si>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</si>
  <si>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</si>
  <si>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</si>
  <si>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</si>
  <si>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</si>
  <si>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</si>
  <si>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</si>
  <si>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</si>
  <si>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</si>
  <si>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</si>
  <si>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</si>
  <si>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</si>
  <si>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</si>
  <si>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</si>
  <si>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</si>
  <si>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</si>
  <si>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</si>
  <si>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</si>
  <si>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2740 2025-04-07 09:23:06</t>
  </si>
  <si>
    <t>Siūlomos prekės, darbų aprašymas, atitikimas konkurso sąlygoms</t>
  </si>
  <si>
    <t>Nairiai</t>
  </si>
  <si>
    <t>4U LT, MB</t>
  </si>
  <si>
    <t>Maučiuvio g. 17-4, Nairių k., LT-39380 Pasvalio r.</t>
  </si>
  <si>
    <t>LT100017348211</t>
  </si>
  <si>
    <t>Swedbank  LT667300010183252141</t>
  </si>
  <si>
    <t>Vadovas Deimantas Minkus</t>
  </si>
  <si>
    <t>(+370 692 99799   vadovopastas@gmail.com)</t>
  </si>
  <si>
    <t xml:space="preserve">4U LT, MB Vadovas </t>
  </si>
  <si>
    <t>Deimantas Minkus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</si>
</sst>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3"/>
  <sheetViews>
    <sheetView tabSelected="1" topLeftCell="A20" zoomScale="90" zoomScaleNormal="90" workbookViewId="0">
      <selection activeCell="A32" sqref="A32:H10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45761</v>
      </c>
    </row>
    <row r="9" spans="1:6" x14ac:dyDescent="0.25">
      <c r="A9" s="4" t="s">
        <v>5</v>
      </c>
      <c r="B9" s="14">
        <v>1</v>
      </c>
    </row>
    <row r="10" spans="1:6" x14ac:dyDescent="0.25">
      <c r="A10" s="4" t="s">
        <v>6</v>
      </c>
      <c r="B10" s="14" t="s">
        <v>155</v>
      </c>
    </row>
    <row r="12" spans="1:6" ht="15.75" x14ac:dyDescent="0.25">
      <c r="A12" s="33" t="s">
        <v>7</v>
      </c>
      <c r="B12" s="34"/>
      <c r="C12" s="30" t="s">
        <v>156</v>
      </c>
      <c r="D12" s="31"/>
      <c r="E12" s="31"/>
      <c r="F12" s="32"/>
    </row>
    <row r="13" spans="1:6" ht="15.95" customHeight="1" x14ac:dyDescent="0.25">
      <c r="A13" s="38" t="s">
        <v>8</v>
      </c>
      <c r="B13" s="39"/>
      <c r="C13" s="30">
        <v>306634427</v>
      </c>
      <c r="D13" s="31"/>
      <c r="E13" s="31"/>
      <c r="F13" s="32"/>
    </row>
    <row r="14" spans="1:6" ht="15.95" customHeight="1" x14ac:dyDescent="0.25">
      <c r="A14" s="38" t="s">
        <v>9</v>
      </c>
      <c r="B14" s="39"/>
      <c r="C14" s="30" t="s">
        <v>157</v>
      </c>
      <c r="D14" s="31"/>
      <c r="E14" s="31"/>
      <c r="F14" s="32"/>
    </row>
    <row r="15" spans="1:6" ht="15.95" customHeight="1" x14ac:dyDescent="0.25">
      <c r="A15" s="33" t="s">
        <v>10</v>
      </c>
      <c r="B15" s="34"/>
      <c r="C15" s="30" t="s">
        <v>158</v>
      </c>
      <c r="D15" s="31"/>
      <c r="E15" s="31"/>
      <c r="F15" s="32"/>
    </row>
    <row r="16" spans="1:6" ht="63" customHeight="1" x14ac:dyDescent="0.25">
      <c r="A16" s="42" t="s">
        <v>11</v>
      </c>
      <c r="B16" s="39"/>
      <c r="C16" s="30" t="s">
        <v>159</v>
      </c>
      <c r="D16" s="31"/>
      <c r="E16" s="31"/>
      <c r="F16" s="32"/>
    </row>
    <row r="17" spans="1:6" ht="15.95" customHeight="1" x14ac:dyDescent="0.25">
      <c r="A17" s="33" t="s">
        <v>12</v>
      </c>
      <c r="B17" s="34"/>
      <c r="C17" s="30" t="s">
        <v>160</v>
      </c>
      <c r="D17" s="31"/>
      <c r="E17" s="31"/>
      <c r="F17" s="32"/>
    </row>
    <row r="18" spans="1:6" ht="15.95" customHeight="1" x14ac:dyDescent="0.25">
      <c r="A18" s="33" t="s">
        <v>13</v>
      </c>
      <c r="B18" s="34"/>
      <c r="C18" s="30" t="s">
        <v>161</v>
      </c>
      <c r="D18" s="31"/>
      <c r="E18" s="31"/>
      <c r="F18" s="32"/>
    </row>
    <row r="19" spans="1:6" ht="48" customHeight="1" x14ac:dyDescent="0.25">
      <c r="A19" s="33" t="s">
        <v>14</v>
      </c>
      <c r="B19" s="34"/>
      <c r="C19" s="30" t="s">
        <v>160</v>
      </c>
      <c r="D19" s="31"/>
      <c r="E19" s="31"/>
      <c r="F19" s="32"/>
    </row>
    <row r="20" spans="1:6" ht="54.95" customHeight="1" x14ac:dyDescent="0.25">
      <c r="A20" s="33" t="s">
        <v>15</v>
      </c>
      <c r="B20" s="34"/>
      <c r="C20" s="30"/>
      <c r="D20" s="31"/>
      <c r="E20" s="31"/>
      <c r="F20" s="32"/>
    </row>
    <row r="21" spans="1:6" ht="71.099999999999994" customHeight="1" x14ac:dyDescent="0.25">
      <c r="A21" s="35" t="s">
        <v>16</v>
      </c>
      <c r="B21" s="36"/>
      <c r="C21" s="40"/>
      <c r="D21" s="41"/>
      <c r="E21" s="41"/>
      <c r="F21" s="41"/>
    </row>
    <row r="22" spans="1:6" ht="18" customHeight="1" x14ac:dyDescent="0.25">
      <c r="A22" s="5"/>
      <c r="B22" s="5"/>
      <c r="C22" s="6"/>
      <c r="D22" s="6"/>
      <c r="E22" s="6"/>
      <c r="F22" s="6"/>
    </row>
    <row r="23" spans="1:6" x14ac:dyDescent="0.25">
      <c r="A23" s="43"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7" t="s">
        <v>22</v>
      </c>
      <c r="B28" s="29"/>
      <c r="C28" s="29"/>
      <c r="D28" s="29"/>
      <c r="E28" s="29"/>
      <c r="F28" s="29"/>
    </row>
    <row r="29" spans="1:6" x14ac:dyDescent="0.25">
      <c r="A29" s="29" t="s">
        <v>23</v>
      </c>
      <c r="B29" s="29"/>
      <c r="C29" s="29"/>
      <c r="D29" s="29"/>
      <c r="E29" s="29"/>
      <c r="F29" s="29"/>
    </row>
    <row r="30" spans="1:6" x14ac:dyDescent="0.25">
      <c r="A30" s="15" t="s">
        <v>24</v>
      </c>
      <c r="D30" s="16"/>
    </row>
    <row r="31" spans="1:6" x14ac:dyDescent="0.25">
      <c r="A31" s="15" t="s">
        <v>25</v>
      </c>
    </row>
    <row r="32" spans="1:6" x14ac:dyDescent="0.25">
      <c r="A32" s="13" t="s">
        <v>26</v>
      </c>
      <c r="B32" s="13" t="s">
        <v>27</v>
      </c>
    </row>
    <row r="34" spans="1:9" x14ac:dyDescent="0.25">
      <c r="A34" s="13" t="s">
        <v>28</v>
      </c>
    </row>
    <row r="35" spans="1:9" ht="45" x14ac:dyDescent="0.25">
      <c r="A35" s="17" t="s">
        <v>29</v>
      </c>
      <c r="B35" s="17" t="s">
        <v>30</v>
      </c>
      <c r="C35" s="17" t="s">
        <v>31</v>
      </c>
      <c r="D35" s="17" t="s">
        <v>32</v>
      </c>
      <c r="E35" s="17" t="s">
        <v>33</v>
      </c>
      <c r="F35" s="17" t="s">
        <v>34</v>
      </c>
      <c r="G35" s="17" t="s">
        <v>35</v>
      </c>
      <c r="H35" s="27" t="s">
        <v>154</v>
      </c>
      <c r="I35" s="12"/>
    </row>
    <row r="36" spans="1:9" x14ac:dyDescent="0.25">
      <c r="A36" s="17" t="s">
        <v>36</v>
      </c>
      <c r="B36" s="17" t="s">
        <v>37</v>
      </c>
      <c r="C36" s="18"/>
      <c r="D36" s="18"/>
      <c r="E36" s="18"/>
      <c r="F36" s="18"/>
      <c r="G36" s="18"/>
      <c r="H36" s="18"/>
    </row>
    <row r="37" spans="1:9" x14ac:dyDescent="0.25">
      <c r="A37" s="18" t="s">
        <v>38</v>
      </c>
      <c r="B37" s="26" t="s">
        <v>39</v>
      </c>
      <c r="C37" s="26">
        <v>8</v>
      </c>
      <c r="D37" s="26" t="s">
        <v>40</v>
      </c>
      <c r="E37" s="19">
        <v>110</v>
      </c>
      <c r="F37" s="18">
        <f>IF(ISBLANK(E37),"", PRODUCT(C37,E37))</f>
        <v>880</v>
      </c>
      <c r="G37" s="20" t="s">
        <v>156</v>
      </c>
      <c r="H37" s="18"/>
    </row>
    <row r="38" spans="1:9" x14ac:dyDescent="0.25">
      <c r="A38" s="18" t="s">
        <v>41</v>
      </c>
      <c r="B38" s="26" t="s">
        <v>42</v>
      </c>
      <c r="C38" s="26"/>
      <c r="D38" s="26"/>
      <c r="E38" s="18"/>
      <c r="F38" s="18"/>
      <c r="G38" s="18"/>
      <c r="H38" s="20"/>
    </row>
    <row r="39" spans="1:9" x14ac:dyDescent="0.25">
      <c r="A39" s="18" t="s">
        <v>43</v>
      </c>
      <c r="B39" s="26" t="s">
        <v>44</v>
      </c>
      <c r="C39" s="26"/>
      <c r="D39" s="26"/>
      <c r="E39" s="18"/>
      <c r="F39" s="18"/>
      <c r="G39" s="18"/>
      <c r="H39" s="20"/>
    </row>
    <row r="40" spans="1:9" x14ac:dyDescent="0.25">
      <c r="A40" s="18" t="s">
        <v>45</v>
      </c>
      <c r="B40" s="26" t="s">
        <v>46</v>
      </c>
      <c r="C40" s="26">
        <v>10</v>
      </c>
      <c r="D40" s="26" t="s">
        <v>47</v>
      </c>
      <c r="E40" s="19">
        <v>110</v>
      </c>
      <c r="F40" s="18">
        <f>IF(ISBLANK(E40),"", PRODUCT(C40,E40))</f>
        <v>1100</v>
      </c>
      <c r="G40" s="20" t="s">
        <v>156</v>
      </c>
      <c r="H40" s="18"/>
    </row>
    <row r="41" spans="1:9" ht="30" x14ac:dyDescent="0.25">
      <c r="A41" s="18" t="s">
        <v>48</v>
      </c>
      <c r="B41" s="26" t="s">
        <v>49</v>
      </c>
      <c r="C41" s="26"/>
      <c r="D41" s="26"/>
      <c r="E41" s="18"/>
      <c r="F41" s="18"/>
      <c r="G41" s="18"/>
      <c r="H41" s="20"/>
    </row>
    <row r="42" spans="1:9" x14ac:dyDescent="0.25">
      <c r="A42" s="18" t="s">
        <v>50</v>
      </c>
      <c r="B42" s="26" t="s">
        <v>51</v>
      </c>
      <c r="C42" s="26">
        <v>10</v>
      </c>
      <c r="D42" s="26" t="s">
        <v>47</v>
      </c>
      <c r="E42" s="19">
        <v>34</v>
      </c>
      <c r="F42" s="18">
        <f>IF(ISBLANK(E42),"", PRODUCT(C42,E42))</f>
        <v>340</v>
      </c>
      <c r="G42" s="20" t="s">
        <v>156</v>
      </c>
      <c r="H42" s="18"/>
    </row>
    <row r="43" spans="1:9" ht="30" x14ac:dyDescent="0.25">
      <c r="A43" s="18" t="s">
        <v>52</v>
      </c>
      <c r="B43" s="26" t="s">
        <v>53</v>
      </c>
      <c r="C43" s="26"/>
      <c r="D43" s="26"/>
      <c r="E43" s="18"/>
      <c r="F43" s="18"/>
      <c r="G43" s="18"/>
      <c r="H43" s="20"/>
    </row>
    <row r="44" spans="1:9" x14ac:dyDescent="0.25">
      <c r="A44" s="18" t="s">
        <v>54</v>
      </c>
      <c r="B44" s="26" t="s">
        <v>55</v>
      </c>
      <c r="C44" s="26">
        <v>3</v>
      </c>
      <c r="D44" s="26" t="s">
        <v>47</v>
      </c>
      <c r="E44" s="19">
        <v>40</v>
      </c>
      <c r="F44" s="18">
        <f>IF(ISBLANK(E44),"", PRODUCT(C44,E44))</f>
        <v>120</v>
      </c>
      <c r="G44" s="20" t="s">
        <v>156</v>
      </c>
      <c r="H44" s="18"/>
    </row>
    <row r="45" spans="1:9" x14ac:dyDescent="0.25">
      <c r="A45" s="18" t="s">
        <v>56</v>
      </c>
      <c r="B45" s="26" t="s">
        <v>57</v>
      </c>
      <c r="C45" s="26"/>
      <c r="D45" s="26"/>
      <c r="E45" s="18"/>
      <c r="F45" s="18"/>
      <c r="G45" s="18"/>
      <c r="H45" s="20"/>
    </row>
    <row r="46" spans="1:9" x14ac:dyDescent="0.25">
      <c r="A46" s="18" t="s">
        <v>58</v>
      </c>
      <c r="B46" s="26" t="s">
        <v>59</v>
      </c>
      <c r="C46" s="26">
        <v>1</v>
      </c>
      <c r="D46" s="26" t="s">
        <v>60</v>
      </c>
      <c r="E46" s="19">
        <v>5200</v>
      </c>
      <c r="F46" s="18">
        <f>IF(ISBLANK(E46),"", PRODUCT(C46,E46))</f>
        <v>5200</v>
      </c>
      <c r="G46" s="20" t="s">
        <v>156</v>
      </c>
      <c r="H46" s="18"/>
    </row>
    <row r="47" spans="1:9" x14ac:dyDescent="0.25">
      <c r="A47" s="18" t="s">
        <v>61</v>
      </c>
      <c r="B47" s="26" t="s">
        <v>62</v>
      </c>
      <c r="C47" s="26"/>
      <c r="D47" s="26"/>
      <c r="E47" s="18"/>
      <c r="F47" s="18"/>
      <c r="G47" s="18"/>
      <c r="H47" s="20"/>
    </row>
    <row r="48" spans="1:9" x14ac:dyDescent="0.25">
      <c r="A48" s="18" t="s">
        <v>63</v>
      </c>
      <c r="B48" s="26" t="s">
        <v>64</v>
      </c>
      <c r="C48" s="26"/>
      <c r="D48" s="26"/>
      <c r="E48" s="18"/>
      <c r="F48" s="18"/>
      <c r="G48" s="18"/>
      <c r="H48" s="20"/>
    </row>
    <row r="49" spans="1:8" x14ac:dyDescent="0.25">
      <c r="A49" s="18" t="s">
        <v>65</v>
      </c>
      <c r="B49" s="26" t="s">
        <v>66</v>
      </c>
      <c r="C49" s="26"/>
      <c r="D49" s="26"/>
      <c r="E49" s="18"/>
      <c r="F49" s="18"/>
      <c r="G49" s="18"/>
      <c r="H49" s="20"/>
    </row>
    <row r="50" spans="1:8" ht="30" x14ac:dyDescent="0.25">
      <c r="A50" s="18" t="s">
        <v>67</v>
      </c>
      <c r="B50" s="26" t="s">
        <v>68</v>
      </c>
      <c r="C50" s="26"/>
      <c r="D50" s="26"/>
      <c r="E50" s="18"/>
      <c r="F50" s="18"/>
      <c r="G50" s="18"/>
      <c r="H50" s="20"/>
    </row>
    <row r="51" spans="1:8" x14ac:dyDescent="0.25">
      <c r="A51" s="18" t="s">
        <v>69</v>
      </c>
      <c r="B51" s="26" t="s">
        <v>70</v>
      </c>
      <c r="C51" s="26">
        <v>5</v>
      </c>
      <c r="D51" s="26" t="s">
        <v>60</v>
      </c>
      <c r="E51" s="19">
        <v>45</v>
      </c>
      <c r="F51" s="18">
        <f>IF(ISBLANK(E51),"", PRODUCT(C51,E51))</f>
        <v>225</v>
      </c>
      <c r="G51" s="20" t="s">
        <v>156</v>
      </c>
      <c r="H51" s="18"/>
    </row>
    <row r="52" spans="1:8" ht="30" x14ac:dyDescent="0.25">
      <c r="A52" s="18" t="s">
        <v>71</v>
      </c>
      <c r="B52" s="26" t="s">
        <v>72</v>
      </c>
      <c r="C52" s="26"/>
      <c r="D52" s="26"/>
      <c r="E52" s="18"/>
      <c r="F52" s="18"/>
      <c r="G52" s="18"/>
      <c r="H52" s="20"/>
    </row>
    <row r="53" spans="1:8" x14ac:dyDescent="0.25">
      <c r="A53" s="18" t="s">
        <v>73</v>
      </c>
      <c r="B53" s="26" t="s">
        <v>74</v>
      </c>
      <c r="C53" s="26"/>
      <c r="D53" s="26"/>
      <c r="E53" s="18"/>
      <c r="F53" s="18"/>
      <c r="G53" s="18"/>
      <c r="H53" s="20"/>
    </row>
    <row r="54" spans="1:8" x14ac:dyDescent="0.25">
      <c r="A54" s="18" t="s">
        <v>75</v>
      </c>
      <c r="B54" s="26" t="s">
        <v>76</v>
      </c>
      <c r="C54" s="26">
        <v>2</v>
      </c>
      <c r="D54" s="26" t="s">
        <v>60</v>
      </c>
      <c r="E54" s="19">
        <v>45</v>
      </c>
      <c r="F54" s="18">
        <f>IF(ISBLANK(E54),"", PRODUCT(C54,E54))</f>
        <v>90</v>
      </c>
      <c r="G54" s="20" t="s">
        <v>156</v>
      </c>
      <c r="H54" s="18"/>
    </row>
    <row r="55" spans="1:8" ht="30" x14ac:dyDescent="0.25">
      <c r="A55" s="18" t="s">
        <v>77</v>
      </c>
      <c r="B55" s="26" t="s">
        <v>78</v>
      </c>
      <c r="C55" s="26"/>
      <c r="D55" s="26"/>
      <c r="E55" s="18"/>
      <c r="F55" s="18"/>
      <c r="G55" s="18"/>
      <c r="H55" s="20"/>
    </row>
    <row r="56" spans="1:8" x14ac:dyDescent="0.25">
      <c r="A56" s="18" t="s">
        <v>79</v>
      </c>
      <c r="B56" s="26" t="s">
        <v>80</v>
      </c>
      <c r="C56" s="26">
        <v>1</v>
      </c>
      <c r="D56" s="26" t="s">
        <v>60</v>
      </c>
      <c r="E56" s="19">
        <v>100</v>
      </c>
      <c r="F56" s="18">
        <f>IF(ISBLANK(E56),"", PRODUCT(C56,E56))</f>
        <v>100</v>
      </c>
      <c r="G56" s="20" t="s">
        <v>156</v>
      </c>
      <c r="H56" s="18"/>
    </row>
    <row r="57" spans="1:8" x14ac:dyDescent="0.25">
      <c r="A57" s="18" t="s">
        <v>81</v>
      </c>
      <c r="B57" s="26" t="s">
        <v>82</v>
      </c>
      <c r="C57" s="26"/>
      <c r="D57" s="26"/>
      <c r="E57" s="18"/>
      <c r="F57" s="18"/>
      <c r="G57" s="18"/>
      <c r="H57" s="20"/>
    </row>
    <row r="58" spans="1:8" x14ac:dyDescent="0.25">
      <c r="A58" s="18" t="s">
        <v>83</v>
      </c>
      <c r="B58" s="26" t="s">
        <v>84</v>
      </c>
      <c r="C58" s="26">
        <v>7.6</v>
      </c>
      <c r="D58" s="26" t="s">
        <v>85</v>
      </c>
      <c r="E58" s="19">
        <v>80</v>
      </c>
      <c r="F58" s="18">
        <f>IF(ISBLANK(E58),"", PRODUCT(C58,E58))</f>
        <v>608</v>
      </c>
      <c r="G58" s="20" t="s">
        <v>156</v>
      </c>
      <c r="H58" s="18"/>
    </row>
    <row r="59" spans="1:8" ht="30" x14ac:dyDescent="0.25">
      <c r="A59" s="18" t="s">
        <v>86</v>
      </c>
      <c r="B59" s="26" t="s">
        <v>87</v>
      </c>
      <c r="C59" s="26"/>
      <c r="D59" s="26"/>
      <c r="E59" s="18"/>
      <c r="F59" s="18"/>
      <c r="G59" s="18"/>
      <c r="H59" s="20"/>
    </row>
    <row r="60" spans="1:8" x14ac:dyDescent="0.25">
      <c r="A60" s="18" t="s">
        <v>88</v>
      </c>
      <c r="B60" s="26" t="s">
        <v>89</v>
      </c>
      <c r="C60" s="26"/>
      <c r="D60" s="26"/>
      <c r="E60" s="18"/>
      <c r="F60" s="18"/>
      <c r="G60" s="18"/>
      <c r="H60" s="20"/>
    </row>
    <row r="61" spans="1:8" x14ac:dyDescent="0.25">
      <c r="A61" s="18" t="s">
        <v>90</v>
      </c>
      <c r="B61" s="26" t="s">
        <v>91</v>
      </c>
      <c r="C61" s="26"/>
      <c r="D61" s="26"/>
      <c r="E61" s="18"/>
      <c r="F61" s="18"/>
      <c r="G61" s="18"/>
      <c r="H61" s="20"/>
    </row>
    <row r="62" spans="1:8" x14ac:dyDescent="0.25">
      <c r="A62" s="18" t="s">
        <v>92</v>
      </c>
      <c r="B62" s="26" t="s">
        <v>93</v>
      </c>
      <c r="C62" s="26"/>
      <c r="D62" s="26"/>
      <c r="E62" s="18"/>
      <c r="F62" s="18"/>
      <c r="G62" s="18"/>
      <c r="H62" s="20"/>
    </row>
    <row r="63" spans="1:8" x14ac:dyDescent="0.25">
      <c r="A63" s="18" t="s">
        <v>94</v>
      </c>
      <c r="B63" s="26" t="s">
        <v>95</v>
      </c>
      <c r="C63" s="26">
        <v>2.6</v>
      </c>
      <c r="D63" s="26" t="s">
        <v>85</v>
      </c>
      <c r="E63" s="19">
        <v>34</v>
      </c>
      <c r="F63" s="18">
        <f>IF(ISBLANK(E63),"", PRODUCT(C63,E63))</f>
        <v>88.4</v>
      </c>
      <c r="G63" s="20" t="s">
        <v>156</v>
      </c>
      <c r="H63" s="18"/>
    </row>
    <row r="64" spans="1:8" x14ac:dyDescent="0.25">
      <c r="A64" s="18" t="s">
        <v>96</v>
      </c>
      <c r="B64" s="18" t="s">
        <v>97</v>
      </c>
      <c r="C64" s="18"/>
      <c r="D64" s="18"/>
      <c r="E64" s="18"/>
      <c r="F64" s="18"/>
      <c r="G64" s="18"/>
      <c r="H64" s="20"/>
    </row>
    <row r="65" spans="1:10" x14ac:dyDescent="0.25">
      <c r="E65" s="17" t="s">
        <v>98</v>
      </c>
      <c r="F65" s="17">
        <f>IF((COUNT(C37:C64)&lt;&gt;COUNT(F37:F64)),"", ROUND(SUM(F37:F64),2))</f>
        <v>8751.4</v>
      </c>
      <c r="G65" s="15" t="str">
        <f>IF((COUNT(C37:C64)&lt;&gt;COUNT(F37:F64)),"Neužpildytos visų objektų kainos", "")</f>
        <v/>
      </c>
    </row>
    <row r="66" spans="1:10" x14ac:dyDescent="0.25">
      <c r="C66" s="17" t="s">
        <v>99</v>
      </c>
      <c r="D66" s="20">
        <v>21</v>
      </c>
      <c r="E66" s="17" t="s">
        <v>100</v>
      </c>
      <c r="F66" s="17">
        <f>IF(OR(F65="",D66=""),"", ROUND(PRODUCT(D66,F65)/100,2))</f>
        <v>1837.79</v>
      </c>
      <c r="G66" s="15" t="str">
        <f>IF(D66="", "Nurodykite taikomą PVM dydį", "")</f>
        <v/>
      </c>
    </row>
    <row r="67" spans="1:10" x14ac:dyDescent="0.25">
      <c r="E67" s="17" t="s">
        <v>101</v>
      </c>
      <c r="F67" s="17">
        <f>IF(ISBLANK(F66), "", ROUND(SUM(F65:F66),2))</f>
        <v>10589.19</v>
      </c>
    </row>
    <row r="71" spans="1:10" x14ac:dyDescent="0.25">
      <c r="A71" s="13" t="s">
        <v>102</v>
      </c>
      <c r="B71" s="13" t="s">
        <v>103</v>
      </c>
    </row>
    <row r="73" spans="1:10" x14ac:dyDescent="0.25">
      <c r="A73" s="13" t="s">
        <v>28</v>
      </c>
    </row>
    <row r="74" spans="1:10" ht="45" x14ac:dyDescent="0.25">
      <c r="A74" s="17" t="s">
        <v>29</v>
      </c>
      <c r="B74" s="17" t="s">
        <v>30</v>
      </c>
      <c r="C74" s="17" t="s">
        <v>31</v>
      </c>
      <c r="D74" s="17" t="s">
        <v>32</v>
      </c>
      <c r="E74" s="17" t="s">
        <v>33</v>
      </c>
      <c r="F74" s="17" t="s">
        <v>34</v>
      </c>
      <c r="G74" s="17" t="s">
        <v>35</v>
      </c>
      <c r="H74" s="27" t="s">
        <v>154</v>
      </c>
      <c r="I74" s="12"/>
      <c r="J74" s="12"/>
    </row>
    <row r="75" spans="1:10" x14ac:dyDescent="0.25">
      <c r="A75" s="17" t="s">
        <v>104</v>
      </c>
      <c r="B75" s="17" t="s">
        <v>105</v>
      </c>
      <c r="C75" s="18"/>
      <c r="D75" s="18"/>
      <c r="E75" s="18"/>
      <c r="F75" s="18"/>
      <c r="G75" s="18"/>
      <c r="H75" s="18"/>
    </row>
    <row r="76" spans="1:10" x14ac:dyDescent="0.25">
      <c r="A76" s="18" t="s">
        <v>106</v>
      </c>
      <c r="B76" s="26" t="s">
        <v>39</v>
      </c>
      <c r="C76" s="26">
        <v>8</v>
      </c>
      <c r="D76" s="26" t="s">
        <v>40</v>
      </c>
      <c r="E76" s="19">
        <v>110</v>
      </c>
      <c r="F76" s="18">
        <f>IF(ISBLANK(E76),"", PRODUCT(C76,E76))</f>
        <v>880</v>
      </c>
      <c r="G76" s="20" t="s">
        <v>156</v>
      </c>
      <c r="H76" s="18"/>
    </row>
    <row r="77" spans="1:10" x14ac:dyDescent="0.25">
      <c r="A77" s="18" t="s">
        <v>107</v>
      </c>
      <c r="B77" s="26" t="s">
        <v>42</v>
      </c>
      <c r="C77" s="26"/>
      <c r="D77" s="26"/>
      <c r="E77" s="18"/>
      <c r="F77" s="18"/>
      <c r="G77" s="18"/>
      <c r="H77" s="20"/>
    </row>
    <row r="78" spans="1:10" x14ac:dyDescent="0.25">
      <c r="A78" s="18" t="s">
        <v>108</v>
      </c>
      <c r="B78" s="26" t="s">
        <v>44</v>
      </c>
      <c r="C78" s="26"/>
      <c r="D78" s="26"/>
      <c r="E78" s="18"/>
      <c r="F78" s="18"/>
      <c r="G78" s="18"/>
      <c r="H78" s="20"/>
    </row>
    <row r="79" spans="1:10" x14ac:dyDescent="0.25">
      <c r="A79" s="18" t="s">
        <v>109</v>
      </c>
      <c r="B79" s="26" t="s">
        <v>46</v>
      </c>
      <c r="C79" s="26">
        <v>10</v>
      </c>
      <c r="D79" s="26" t="s">
        <v>47</v>
      </c>
      <c r="E79" s="19">
        <v>110</v>
      </c>
      <c r="F79" s="18">
        <f>IF(ISBLANK(E79),"", PRODUCT(C79,E79))</f>
        <v>1100</v>
      </c>
      <c r="G79" s="20" t="s">
        <v>156</v>
      </c>
      <c r="H79" s="18"/>
    </row>
    <row r="80" spans="1:10" ht="30" x14ac:dyDescent="0.25">
      <c r="A80" s="18" t="s">
        <v>110</v>
      </c>
      <c r="B80" s="26" t="s">
        <v>49</v>
      </c>
      <c r="C80" s="26"/>
      <c r="D80" s="26"/>
      <c r="E80" s="18"/>
      <c r="F80" s="18"/>
      <c r="G80" s="18"/>
      <c r="H80" s="20"/>
    </row>
    <row r="81" spans="1:8" x14ac:dyDescent="0.25">
      <c r="A81" s="18" t="s">
        <v>111</v>
      </c>
      <c r="B81" s="26" t="s">
        <v>51</v>
      </c>
      <c r="C81" s="26">
        <v>10</v>
      </c>
      <c r="D81" s="26" t="s">
        <v>47</v>
      </c>
      <c r="E81" s="19">
        <v>34</v>
      </c>
      <c r="F81" s="18">
        <f>IF(ISBLANK(E81),"", PRODUCT(C81,E81))</f>
        <v>340</v>
      </c>
      <c r="G81" s="20" t="s">
        <v>156</v>
      </c>
      <c r="H81" s="18"/>
    </row>
    <row r="82" spans="1:8" ht="30" x14ac:dyDescent="0.25">
      <c r="A82" s="18" t="s">
        <v>112</v>
      </c>
      <c r="B82" s="26" t="s">
        <v>53</v>
      </c>
      <c r="C82" s="26"/>
      <c r="D82" s="26"/>
      <c r="E82" s="18"/>
      <c r="F82" s="18"/>
      <c r="G82" s="18"/>
      <c r="H82" s="20"/>
    </row>
    <row r="83" spans="1:8" x14ac:dyDescent="0.25">
      <c r="A83" s="18" t="s">
        <v>113</v>
      </c>
      <c r="B83" s="26" t="s">
        <v>55</v>
      </c>
      <c r="C83" s="26">
        <v>3</v>
      </c>
      <c r="D83" s="26" t="s">
        <v>47</v>
      </c>
      <c r="E83" s="19">
        <v>40</v>
      </c>
      <c r="F83" s="18">
        <f>IF(ISBLANK(E83),"", PRODUCT(C83,E83))</f>
        <v>120</v>
      </c>
      <c r="G83" s="20" t="s">
        <v>156</v>
      </c>
      <c r="H83" s="18"/>
    </row>
    <row r="84" spans="1:8" x14ac:dyDescent="0.25">
      <c r="A84" s="18" t="s">
        <v>114</v>
      </c>
      <c r="B84" s="26" t="s">
        <v>57</v>
      </c>
      <c r="C84" s="26"/>
      <c r="D84" s="26"/>
      <c r="E84" s="18"/>
      <c r="F84" s="18"/>
      <c r="G84" s="18"/>
      <c r="H84" s="20"/>
    </row>
    <row r="85" spans="1:8" x14ac:dyDescent="0.25">
      <c r="A85" s="18" t="s">
        <v>115</v>
      </c>
      <c r="B85" s="26" t="s">
        <v>59</v>
      </c>
      <c r="C85" s="26">
        <v>1</v>
      </c>
      <c r="D85" s="26" t="s">
        <v>60</v>
      </c>
      <c r="E85" s="19">
        <v>5200</v>
      </c>
      <c r="F85" s="18">
        <f>IF(ISBLANK(E85),"", PRODUCT(C85,E85))</f>
        <v>5200</v>
      </c>
      <c r="G85" s="20" t="s">
        <v>156</v>
      </c>
      <c r="H85" s="18"/>
    </row>
    <row r="86" spans="1:8" x14ac:dyDescent="0.25">
      <c r="A86" s="18" t="s">
        <v>116</v>
      </c>
      <c r="B86" s="26" t="s">
        <v>62</v>
      </c>
      <c r="C86" s="26"/>
      <c r="D86" s="26"/>
      <c r="E86" s="18"/>
      <c r="F86" s="18"/>
      <c r="G86" s="18"/>
      <c r="H86" s="20"/>
    </row>
    <row r="87" spans="1:8" x14ac:dyDescent="0.25">
      <c r="A87" s="18" t="s">
        <v>117</v>
      </c>
      <c r="B87" s="26" t="s">
        <v>64</v>
      </c>
      <c r="C87" s="26"/>
      <c r="D87" s="26"/>
      <c r="E87" s="18"/>
      <c r="F87" s="18"/>
      <c r="G87" s="18"/>
      <c r="H87" s="20"/>
    </row>
    <row r="88" spans="1:8" x14ac:dyDescent="0.25">
      <c r="A88" s="18" t="s">
        <v>118</v>
      </c>
      <c r="B88" s="26" t="s">
        <v>66</v>
      </c>
      <c r="C88" s="26"/>
      <c r="D88" s="26"/>
      <c r="E88" s="18"/>
      <c r="F88" s="18"/>
      <c r="G88" s="18"/>
      <c r="H88" s="20"/>
    </row>
    <row r="89" spans="1:8" ht="30" x14ac:dyDescent="0.25">
      <c r="A89" s="18" t="s">
        <v>119</v>
      </c>
      <c r="B89" s="26" t="s">
        <v>68</v>
      </c>
      <c r="C89" s="26"/>
      <c r="D89" s="26"/>
      <c r="E89" s="18"/>
      <c r="F89" s="18"/>
      <c r="G89" s="18"/>
      <c r="H89" s="20"/>
    </row>
    <row r="90" spans="1:8" x14ac:dyDescent="0.25">
      <c r="A90" s="18" t="s">
        <v>120</v>
      </c>
      <c r="B90" s="26" t="s">
        <v>121</v>
      </c>
      <c r="C90" s="26">
        <v>7</v>
      </c>
      <c r="D90" s="26" t="s">
        <v>60</v>
      </c>
      <c r="E90" s="19">
        <v>45</v>
      </c>
      <c r="F90" s="18">
        <f>IF(ISBLANK(E90),"", PRODUCT(C90,E90))</f>
        <v>315</v>
      </c>
      <c r="G90" s="20" t="s">
        <v>156</v>
      </c>
      <c r="H90" s="18"/>
    </row>
    <row r="91" spans="1:8" ht="30" x14ac:dyDescent="0.25">
      <c r="A91" s="18" t="s">
        <v>122</v>
      </c>
      <c r="B91" s="26" t="s">
        <v>123</v>
      </c>
      <c r="C91" s="26"/>
      <c r="D91" s="26"/>
      <c r="E91" s="18"/>
      <c r="F91" s="18"/>
      <c r="G91" s="18"/>
      <c r="H91" s="20"/>
    </row>
    <row r="92" spans="1:8" x14ac:dyDescent="0.25">
      <c r="A92" s="18" t="s">
        <v>124</v>
      </c>
      <c r="B92" s="26" t="s">
        <v>80</v>
      </c>
      <c r="C92" s="26">
        <v>1</v>
      </c>
      <c r="D92" s="26" t="s">
        <v>60</v>
      </c>
      <c r="E92" s="19">
        <v>200</v>
      </c>
      <c r="F92" s="18">
        <f>IF(ISBLANK(E92),"", PRODUCT(C92,E92))</f>
        <v>200</v>
      </c>
      <c r="G92" s="20" t="s">
        <v>156</v>
      </c>
      <c r="H92" s="18"/>
    </row>
    <row r="93" spans="1:8" x14ac:dyDescent="0.25">
      <c r="A93" s="18" t="s">
        <v>125</v>
      </c>
      <c r="B93" s="26" t="s">
        <v>82</v>
      </c>
      <c r="C93" s="26"/>
      <c r="D93" s="26"/>
      <c r="E93" s="18"/>
      <c r="F93" s="18"/>
      <c r="G93" s="18"/>
      <c r="H93" s="20"/>
    </row>
    <row r="94" spans="1:8" x14ac:dyDescent="0.25">
      <c r="A94" s="18" t="s">
        <v>126</v>
      </c>
      <c r="B94" s="26" t="s">
        <v>84</v>
      </c>
      <c r="C94" s="26">
        <v>7.6</v>
      </c>
      <c r="D94" s="26" t="s">
        <v>85</v>
      </c>
      <c r="E94" s="19">
        <v>80</v>
      </c>
      <c r="F94" s="18">
        <f>IF(ISBLANK(E94),"", PRODUCT(C94,E94))</f>
        <v>608</v>
      </c>
      <c r="G94" s="20" t="s">
        <v>156</v>
      </c>
      <c r="H94" s="18"/>
    </row>
    <row r="95" spans="1:8" ht="30" x14ac:dyDescent="0.25">
      <c r="A95" s="18" t="s">
        <v>127</v>
      </c>
      <c r="B95" s="26" t="s">
        <v>87</v>
      </c>
      <c r="C95" s="26"/>
      <c r="D95" s="26"/>
      <c r="E95" s="18"/>
      <c r="F95" s="18"/>
      <c r="G95" s="18"/>
      <c r="H95" s="20"/>
    </row>
    <row r="96" spans="1:8" x14ac:dyDescent="0.25">
      <c r="A96" s="18" t="s">
        <v>128</v>
      </c>
      <c r="B96" s="26" t="s">
        <v>89</v>
      </c>
      <c r="C96" s="26"/>
      <c r="D96" s="26"/>
      <c r="E96" s="18"/>
      <c r="F96" s="18"/>
      <c r="G96" s="18"/>
      <c r="H96" s="20"/>
    </row>
    <row r="97" spans="1:8" x14ac:dyDescent="0.25">
      <c r="A97" s="18" t="s">
        <v>129</v>
      </c>
      <c r="B97" s="26" t="s">
        <v>91</v>
      </c>
      <c r="C97" s="26"/>
      <c r="D97" s="26"/>
      <c r="E97" s="18"/>
      <c r="F97" s="18"/>
      <c r="G97" s="18"/>
      <c r="H97" s="20"/>
    </row>
    <row r="98" spans="1:8" x14ac:dyDescent="0.25">
      <c r="A98" s="18" t="s">
        <v>130</v>
      </c>
      <c r="B98" s="26" t="s">
        <v>93</v>
      </c>
      <c r="C98" s="26"/>
      <c r="D98" s="26"/>
      <c r="E98" s="18"/>
      <c r="F98" s="18"/>
      <c r="G98" s="18"/>
      <c r="H98" s="20"/>
    </row>
    <row r="99" spans="1:8" x14ac:dyDescent="0.25">
      <c r="A99" s="18" t="s">
        <v>131</v>
      </c>
      <c r="B99" s="26" t="s">
        <v>95</v>
      </c>
      <c r="C99" s="26">
        <v>2.6</v>
      </c>
      <c r="D99" s="26" t="s">
        <v>85</v>
      </c>
      <c r="E99" s="19">
        <v>34</v>
      </c>
      <c r="F99" s="18">
        <f>IF(ISBLANK(E99),"", PRODUCT(C99,E99))</f>
        <v>88.4</v>
      </c>
      <c r="G99" s="20" t="s">
        <v>156</v>
      </c>
      <c r="H99" s="18"/>
    </row>
    <row r="100" spans="1:8" ht="30" x14ac:dyDescent="0.25">
      <c r="A100" s="18" t="s">
        <v>132</v>
      </c>
      <c r="B100" s="26" t="s">
        <v>97</v>
      </c>
      <c r="C100" s="26"/>
      <c r="D100" s="26"/>
      <c r="E100" s="18"/>
      <c r="F100" s="18"/>
      <c r="G100" s="18"/>
      <c r="H100" s="20"/>
    </row>
    <row r="101" spans="1:8" x14ac:dyDescent="0.25">
      <c r="B101" s="12"/>
      <c r="C101" s="12"/>
      <c r="D101" s="12"/>
      <c r="E101" s="17" t="s">
        <v>98</v>
      </c>
      <c r="F101" s="17">
        <f>IF((COUNT(C76:C100)&lt;&gt;COUNT(F76:F100)),"", ROUND(SUM(F76:F100),2))</f>
        <v>8851.4</v>
      </c>
      <c r="G101" s="15" t="str">
        <f>IF((COUNT(C76:C100)&lt;&gt;COUNT(F76:F100)),"Neužpildytos visų objektų kainos", "")</f>
        <v/>
      </c>
    </row>
    <row r="102" spans="1:8" x14ac:dyDescent="0.25">
      <c r="C102" s="17" t="s">
        <v>99</v>
      </c>
      <c r="D102" s="20">
        <v>21</v>
      </c>
      <c r="E102" s="17" t="s">
        <v>100</v>
      </c>
      <c r="F102" s="17">
        <f>IF(OR(F101="",D102=""),"", ROUND(PRODUCT(D102,F101)/100,2))</f>
        <v>1858.79</v>
      </c>
      <c r="G102" s="15" t="str">
        <f>IF(D102="", "Nurodykite taikomą PVM dydį", "")</f>
        <v/>
      </c>
    </row>
    <row r="103" spans="1:8" x14ac:dyDescent="0.25">
      <c r="E103" s="17" t="s">
        <v>101</v>
      </c>
      <c r="F103" s="17">
        <f>IF(ISBLANK(F102), "", ROUND(SUM(F101:F102),2))</f>
        <v>10710.19</v>
      </c>
    </row>
  </sheetData>
  <sheetProtection algorithmName="SHA-512" hashValue="u5ALUataJvhlnqvB9eGNsDmNWQaPRFlSpgn3gsZgGF2eWa2uT6jmYwFz7x/A6TKnxjzp5W3HPYVOauHJBKhGoA==" saltValue="yQAinljxNOJbr/hA+5pi5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3622047244094491" right="0.23622047244094491"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4" sqref="E5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133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5" t="s">
        <v>134</v>
      </c>
      <c r="B5" s="55"/>
      <c r="C5" s="53" t="s">
        <v>135</v>
      </c>
      <c r="D5" s="54"/>
      <c r="E5" s="55"/>
      <c r="F5" s="53" t="s">
        <v>136</v>
      </c>
      <c r="G5" s="54"/>
      <c r="H5" s="55"/>
      <c r="I5" s="53" t="s">
        <v>137</v>
      </c>
      <c r="J5" s="55"/>
      <c r="K5" s="9" t="s">
        <v>138</v>
      </c>
    </row>
    <row r="6" spans="1:11" ht="48.95" customHeight="1" x14ac:dyDescent="0.25">
      <c r="A6" s="47"/>
      <c r="B6" s="34"/>
      <c r="C6" s="48"/>
      <c r="D6" s="46"/>
      <c r="E6" s="34"/>
      <c r="F6" s="48"/>
      <c r="G6" s="46"/>
      <c r="H6" s="34"/>
      <c r="I6" s="48"/>
      <c r="J6" s="34"/>
      <c r="K6" s="21"/>
    </row>
    <row r="7" spans="1:11" ht="48.95" customHeight="1" x14ac:dyDescent="0.25">
      <c r="A7" s="47"/>
      <c r="B7" s="34"/>
      <c r="C7" s="48"/>
      <c r="D7" s="46"/>
      <c r="E7" s="34"/>
      <c r="F7" s="48"/>
      <c r="G7" s="46"/>
      <c r="H7" s="34"/>
      <c r="I7" s="48"/>
      <c r="J7" s="34"/>
      <c r="K7" s="21"/>
    </row>
    <row r="8" spans="1:11" ht="48.95" customHeight="1" x14ac:dyDescent="0.25">
      <c r="A8" s="47"/>
      <c r="B8" s="34"/>
      <c r="C8" s="48"/>
      <c r="D8" s="46"/>
      <c r="E8" s="34"/>
      <c r="F8" s="48"/>
      <c r="G8" s="46"/>
      <c r="H8" s="34"/>
      <c r="I8" s="48"/>
      <c r="J8" s="34"/>
      <c r="K8" s="21"/>
    </row>
    <row r="9" spans="1:11" ht="48.95" customHeight="1" x14ac:dyDescent="0.25">
      <c r="A9" s="47"/>
      <c r="B9" s="34"/>
      <c r="C9" s="48"/>
      <c r="D9" s="46"/>
      <c r="E9" s="34"/>
      <c r="F9" s="48"/>
      <c r="G9" s="46"/>
      <c r="H9" s="34"/>
      <c r="I9" s="48"/>
      <c r="J9" s="34"/>
      <c r="K9" s="21"/>
    </row>
    <row r="10" spans="1:11" ht="48.95" customHeight="1" x14ac:dyDescent="0.25">
      <c r="A10" s="47"/>
      <c r="B10" s="34"/>
      <c r="C10" s="48"/>
      <c r="D10" s="46"/>
      <c r="E10" s="34"/>
      <c r="F10" s="48"/>
      <c r="G10" s="46"/>
      <c r="H10" s="34"/>
      <c r="I10" s="48"/>
      <c r="J10" s="34"/>
      <c r="K10" s="21"/>
    </row>
    <row r="11" spans="1:11" ht="48.95" customHeight="1" x14ac:dyDescent="0.25">
      <c r="A11" s="47"/>
      <c r="B11" s="34"/>
      <c r="C11" s="48"/>
      <c r="D11" s="46"/>
      <c r="E11" s="34"/>
      <c r="F11" s="48"/>
      <c r="G11" s="46"/>
      <c r="H11" s="34"/>
      <c r="I11" s="48"/>
      <c r="J11" s="34"/>
      <c r="K11" s="21"/>
    </row>
    <row r="12" spans="1:11" ht="48.95" customHeight="1" x14ac:dyDescent="0.25">
      <c r="A12" s="47"/>
      <c r="B12" s="34"/>
      <c r="C12" s="48"/>
      <c r="D12" s="46"/>
      <c r="E12" s="34"/>
      <c r="F12" s="48"/>
      <c r="G12" s="46"/>
      <c r="H12" s="34"/>
      <c r="I12" s="48"/>
      <c r="J12" s="34"/>
      <c r="K12" s="21"/>
    </row>
    <row r="13" spans="1:11" ht="48.95" customHeight="1" x14ac:dyDescent="0.25">
      <c r="A13" s="47"/>
      <c r="B13" s="34"/>
      <c r="C13" s="48"/>
      <c r="D13" s="46"/>
      <c r="E13" s="34"/>
      <c r="F13" s="48"/>
      <c r="G13" s="46"/>
      <c r="H13" s="34"/>
      <c r="I13" s="48"/>
      <c r="J13" s="34"/>
      <c r="K13" s="21"/>
    </row>
    <row r="14" spans="1:11" ht="48.95" customHeight="1" x14ac:dyDescent="0.25">
      <c r="A14" s="47"/>
      <c r="B14" s="34"/>
      <c r="C14" s="48"/>
      <c r="D14" s="46"/>
      <c r="E14" s="34"/>
      <c r="F14" s="48"/>
      <c r="G14" s="46"/>
      <c r="H14" s="34"/>
      <c r="I14" s="48"/>
      <c r="J14" s="34"/>
      <c r="K14" s="21"/>
    </row>
    <row r="15" spans="1:11" ht="48" customHeight="1" thickBot="1" x14ac:dyDescent="0.3">
      <c r="A15" s="71"/>
      <c r="B15" s="59"/>
      <c r="C15" s="64"/>
      <c r="D15" s="58"/>
      <c r="E15" s="59"/>
      <c r="F15" s="64"/>
      <c r="G15" s="58"/>
      <c r="H15" s="59"/>
      <c r="I15" s="64"/>
      <c r="J15" s="59"/>
      <c r="K15" s="22"/>
    </row>
    <row r="16" spans="1:11" ht="18.95" customHeight="1" x14ac:dyDescent="0.25">
      <c r="A16" s="10"/>
      <c r="B16" s="10"/>
      <c r="C16" s="10"/>
      <c r="D16" s="10"/>
      <c r="E16" s="10"/>
      <c r="F16" s="10"/>
      <c r="G16" s="10"/>
      <c r="H16" s="10"/>
      <c r="I16" s="10"/>
      <c r="J16" s="10"/>
      <c r="K16" s="11"/>
    </row>
    <row r="17" spans="1:11" ht="48.95" customHeight="1" x14ac:dyDescent="0.25">
      <c r="A17" s="68" t="s">
        <v>139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5" t="s">
        <v>30</v>
      </c>
      <c r="B19" s="55"/>
      <c r="C19" s="53" t="s">
        <v>135</v>
      </c>
      <c r="D19" s="54"/>
      <c r="E19" s="55"/>
      <c r="F19" s="53" t="s">
        <v>140</v>
      </c>
      <c r="G19" s="54"/>
      <c r="H19" s="55"/>
      <c r="I19" s="69" t="s">
        <v>137</v>
      </c>
      <c r="J19" s="70"/>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5.95" customHeight="1" x14ac:dyDescent="0.25">
      <c r="A33" s="67" t="s">
        <v>141</v>
      </c>
      <c r="B33" s="29"/>
      <c r="C33" s="29"/>
      <c r="D33" s="29"/>
      <c r="E33" s="29"/>
      <c r="F33" s="29"/>
      <c r="G33" s="29"/>
      <c r="H33" s="29"/>
      <c r="I33" s="29"/>
      <c r="J33" s="29"/>
    </row>
    <row r="34" spans="1:10" ht="15.95" customHeight="1" thickBot="1" x14ac:dyDescent="0.3"/>
    <row r="35" spans="1:10" ht="15.95" customHeight="1" x14ac:dyDescent="0.25">
      <c r="A35" s="8" t="s">
        <v>29</v>
      </c>
      <c r="B35" s="72" t="s">
        <v>142</v>
      </c>
      <c r="C35" s="54"/>
      <c r="D35" s="54"/>
      <c r="E35" s="54"/>
      <c r="F35" s="54"/>
      <c r="G35" s="55"/>
      <c r="H35" s="73" t="s">
        <v>143</v>
      </c>
      <c r="I35" s="54"/>
      <c r="J35" s="70"/>
    </row>
    <row r="36" spans="1:10" ht="48" customHeight="1" x14ac:dyDescent="0.25">
      <c r="A36" s="23" t="s">
        <v>144</v>
      </c>
      <c r="B36" s="49" t="s">
        <v>145</v>
      </c>
      <c r="C36" s="46"/>
      <c r="D36" s="46"/>
      <c r="E36" s="46"/>
      <c r="F36" s="46"/>
      <c r="G36" s="34"/>
      <c r="H36" s="50"/>
      <c r="I36" s="46"/>
      <c r="J36" s="51"/>
    </row>
    <row r="37" spans="1:10" ht="48" customHeight="1" x14ac:dyDescent="0.25">
      <c r="A37" s="23" t="s">
        <v>146</v>
      </c>
      <c r="B37" s="49" t="s">
        <v>147</v>
      </c>
      <c r="C37" s="46"/>
      <c r="D37" s="46"/>
      <c r="E37" s="46"/>
      <c r="F37" s="46"/>
      <c r="G37" s="34"/>
      <c r="H37" s="50"/>
      <c r="I37" s="46"/>
      <c r="J37" s="51"/>
    </row>
    <row r="38" spans="1:10" ht="48" customHeight="1" x14ac:dyDescent="0.25">
      <c r="A38" s="23" t="s">
        <v>148</v>
      </c>
      <c r="B38" s="49" t="s">
        <v>149</v>
      </c>
      <c r="C38" s="46"/>
      <c r="D38" s="46"/>
      <c r="E38" s="46"/>
      <c r="F38" s="46"/>
      <c r="G38" s="34"/>
      <c r="H38" s="50"/>
      <c r="I38" s="46"/>
      <c r="J38" s="51"/>
    </row>
    <row r="39" spans="1:10" ht="48" customHeight="1" x14ac:dyDescent="0.25">
      <c r="A39" s="24"/>
      <c r="B39" s="45"/>
      <c r="C39" s="46"/>
      <c r="D39" s="46"/>
      <c r="E39" s="46"/>
      <c r="F39" s="46"/>
      <c r="G39" s="34"/>
      <c r="H39" s="50"/>
      <c r="I39" s="46"/>
      <c r="J39" s="51"/>
    </row>
    <row r="40" spans="1:10" ht="48" customHeight="1" x14ac:dyDescent="0.25">
      <c r="A40" s="24"/>
      <c r="B40" s="45"/>
      <c r="C40" s="46"/>
      <c r="D40" s="46"/>
      <c r="E40" s="46"/>
      <c r="F40" s="46"/>
      <c r="G40" s="34"/>
      <c r="H40" s="50"/>
      <c r="I40" s="46"/>
      <c r="J40" s="51"/>
    </row>
    <row r="41" spans="1:10" ht="48" customHeight="1" x14ac:dyDescent="0.25">
      <c r="A41" s="24"/>
      <c r="B41" s="45"/>
      <c r="C41" s="46"/>
      <c r="D41" s="46"/>
      <c r="E41" s="46"/>
      <c r="F41" s="46"/>
      <c r="G41" s="34"/>
      <c r="H41" s="50"/>
      <c r="I41" s="46"/>
      <c r="J41" s="51"/>
    </row>
    <row r="42" spans="1:10" ht="48" customHeight="1" x14ac:dyDescent="0.25">
      <c r="A42" s="24"/>
      <c r="B42" s="45"/>
      <c r="C42" s="46"/>
      <c r="D42" s="46"/>
      <c r="E42" s="46"/>
      <c r="F42" s="46"/>
      <c r="G42" s="34"/>
      <c r="H42" s="50"/>
      <c r="I42" s="46"/>
      <c r="J42" s="51"/>
    </row>
    <row r="43" spans="1:10" ht="48" customHeight="1" x14ac:dyDescent="0.25">
      <c r="A43" s="24"/>
      <c r="B43" s="45"/>
      <c r="C43" s="46"/>
      <c r="D43" s="46"/>
      <c r="E43" s="46"/>
      <c r="F43" s="46"/>
      <c r="G43" s="34"/>
      <c r="H43" s="50"/>
      <c r="I43" s="46"/>
      <c r="J43" s="51"/>
    </row>
    <row r="44" spans="1:10" ht="48" customHeight="1" x14ac:dyDescent="0.25">
      <c r="A44" s="24"/>
      <c r="B44" s="45"/>
      <c r="C44" s="46"/>
      <c r="D44" s="46"/>
      <c r="E44" s="46"/>
      <c r="F44" s="46"/>
      <c r="G44" s="34"/>
      <c r="H44" s="50"/>
      <c r="I44" s="46"/>
      <c r="J44" s="51"/>
    </row>
    <row r="45" spans="1:10" ht="48" customHeight="1" x14ac:dyDescent="0.25">
      <c r="A45" s="24"/>
      <c r="B45" s="45"/>
      <c r="C45" s="46"/>
      <c r="D45" s="46"/>
      <c r="E45" s="46"/>
      <c r="F45" s="46"/>
      <c r="G45" s="34"/>
      <c r="H45" s="50"/>
      <c r="I45" s="46"/>
      <c r="J45" s="51"/>
    </row>
    <row r="46" spans="1:10" ht="48.95" customHeight="1" thickBot="1" x14ac:dyDescent="0.3">
      <c r="A46" s="25"/>
      <c r="B46" s="57"/>
      <c r="C46" s="58"/>
      <c r="D46" s="58"/>
      <c r="E46" s="58"/>
      <c r="F46" s="58"/>
      <c r="G46" s="59"/>
      <c r="H46" s="60"/>
      <c r="I46" s="61"/>
      <c r="J46" s="62"/>
    </row>
    <row r="48" spans="1:10" ht="102" customHeight="1" x14ac:dyDescent="0.25">
      <c r="A48" s="56" t="s">
        <v>150</v>
      </c>
      <c r="B48" s="29"/>
      <c r="C48" s="29"/>
      <c r="D48" s="29"/>
      <c r="E48" s="29"/>
      <c r="F48" s="29"/>
      <c r="G48" s="29"/>
      <c r="H48" s="29"/>
      <c r="I48" s="29"/>
      <c r="J48" s="29"/>
    </row>
    <row r="51" spans="1:10" x14ac:dyDescent="0.25">
      <c r="A51" s="63" t="s">
        <v>151</v>
      </c>
      <c r="B51" s="29"/>
      <c r="C51" s="29"/>
      <c r="D51" s="29"/>
      <c r="E51" s="66" t="s">
        <v>162</v>
      </c>
      <c r="F51" s="29"/>
      <c r="G51" s="29"/>
      <c r="H51" s="29"/>
      <c r="I51" s="29"/>
      <c r="J51" s="29"/>
    </row>
    <row r="53" spans="1:10" x14ac:dyDescent="0.25">
      <c r="A53" s="63" t="s">
        <v>152</v>
      </c>
      <c r="B53" s="29"/>
      <c r="C53" s="29"/>
      <c r="D53" s="29"/>
      <c r="E53" s="66" t="s">
        <v>163</v>
      </c>
      <c r="F53" s="29"/>
      <c r="G53" s="29"/>
      <c r="H53" s="29"/>
      <c r="I53" s="29"/>
      <c r="J53" s="29"/>
    </row>
    <row r="100" spans="1:1" ht="15.75" x14ac:dyDescent="0.25">
      <c r="A100" t="s">
        <v>153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2025-04-14T19:39:58Z</cp:lastPrinted>
  <dcterms:created xsi:type="dcterms:W3CDTF">2023-04-04T12:16:45Z</dcterms:created>
  <dcterms:modified xsi:type="dcterms:W3CDTF">2025-04-18T09:54:03Z</dcterms:modified>
</cp:coreProperties>
</file>