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3250" windowHeight="12570"/>
  </bookViews>
  <sheets>
    <sheet name="Lapas1" sheetId="1" r:id="rId1"/>
  </sheets>
  <definedNames>
    <definedName name="_xlnm._FilterDatabase" localSheetId="0" hidden="1">Lapas1!$A$4:$L$46</definedName>
  </definedNames>
  <calcPr calcId="14562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1" l="1"/>
  <c r="J44" i="1"/>
  <c r="L44" i="1" s="1"/>
  <c r="K34" i="1"/>
  <c r="L34" i="1" s="1"/>
  <c r="J34" i="1"/>
  <c r="K20" i="1"/>
  <c r="L20" i="1" s="1"/>
  <c r="J20" i="1"/>
  <c r="K19" i="1"/>
  <c r="L19" i="1" s="1"/>
  <c r="J19" i="1"/>
  <c r="K18" i="1"/>
  <c r="L18" i="1" s="1"/>
  <c r="J18" i="1"/>
  <c r="K17" i="1"/>
  <c r="L17" i="1" s="1"/>
  <c r="J17" i="1"/>
  <c r="K16" i="1"/>
  <c r="L16" i="1" s="1"/>
  <c r="J16" i="1"/>
  <c r="K15" i="1"/>
  <c r="L15" i="1" s="1"/>
  <c r="J15" i="1"/>
  <c r="K14" i="1"/>
  <c r="L14" i="1" s="1"/>
  <c r="J14" i="1"/>
  <c r="K13" i="1"/>
  <c r="L13" i="1" s="1"/>
  <c r="J13" i="1"/>
  <c r="K12" i="1"/>
  <c r="L12" i="1" s="1"/>
  <c r="J12" i="1"/>
  <c r="K11" i="1"/>
  <c r="L11" i="1" s="1"/>
  <c r="J11" i="1"/>
  <c r="K8" i="1"/>
  <c r="L8" i="1" s="1"/>
  <c r="J8" i="1"/>
  <c r="K7" i="1"/>
  <c r="L7" i="1" s="1"/>
  <c r="J7" i="1"/>
  <c r="K5" i="1"/>
  <c r="L5" i="1" s="1"/>
  <c r="J5" i="1"/>
  <c r="L9" i="1" l="1"/>
  <c r="L21" i="1"/>
  <c r="K9" i="1"/>
  <c r="K21" i="1"/>
  <c r="K43" i="1"/>
  <c r="J43" i="1"/>
  <c r="L43" i="1" s="1"/>
  <c r="K39" i="1"/>
  <c r="J39" i="1"/>
  <c r="L39" i="1" s="1"/>
  <c r="K32" i="1"/>
  <c r="L32" i="1" s="1"/>
  <c r="J32" i="1"/>
  <c r="K31" i="1"/>
  <c r="L31" i="1" s="1"/>
  <c r="J31" i="1"/>
  <c r="K30" i="1"/>
  <c r="L30" i="1" s="1"/>
  <c r="J30" i="1"/>
  <c r="K29" i="1"/>
  <c r="L29" i="1" s="1"/>
  <c r="J29" i="1"/>
  <c r="K28" i="1"/>
  <c r="L28" i="1" s="1"/>
  <c r="J28" i="1"/>
  <c r="K27" i="1"/>
  <c r="J27" i="1"/>
  <c r="K26" i="1"/>
  <c r="L26" i="1" s="1"/>
  <c r="J26" i="1"/>
  <c r="K25" i="1"/>
  <c r="L25" i="1" s="1"/>
  <c r="J25" i="1"/>
  <c r="K24" i="1"/>
  <c r="L24" i="1" s="1"/>
  <c r="J24" i="1"/>
  <c r="K23" i="1"/>
  <c r="L23" i="1" s="1"/>
  <c r="J23" i="1"/>
  <c r="K33" i="1" l="1"/>
  <c r="L33" i="1" s="1"/>
  <c r="L27" i="1"/>
  <c r="K35" i="1"/>
  <c r="L35" i="1" s="1"/>
  <c r="J35" i="1"/>
  <c r="K38" i="1"/>
  <c r="J38" i="1"/>
  <c r="L38" i="1" s="1"/>
  <c r="K42" i="1" l="1"/>
  <c r="K45" i="1" s="1"/>
  <c r="J42" i="1"/>
  <c r="L42" i="1" s="1"/>
  <c r="L45" i="1" s="1"/>
  <c r="J37" i="1"/>
  <c r="L37" i="1" s="1"/>
  <c r="L40" i="1" s="1"/>
  <c r="K37" i="1"/>
  <c r="K40" i="1" s="1"/>
</calcChain>
</file>

<file path=xl/sharedStrings.xml><?xml version="1.0" encoding="utf-8"?>
<sst xmlns="http://schemas.openxmlformats.org/spreadsheetml/2006/main" count="196" uniqueCount="128">
  <si>
    <t>Pirkimo dalis</t>
  </si>
  <si>
    <t>PAVADINIMAS</t>
  </si>
  <si>
    <t>Specifikacija</t>
  </si>
  <si>
    <t>Mato vnt.</t>
  </si>
  <si>
    <t>Siūlomo parametro atitikimas arba konkreti parametro reikšmė ir atitikimo patvirtinimas (dokumentuose pažymint siūlomą parametrą)</t>
  </si>
  <si>
    <t>Gaminio kodas</t>
  </si>
  <si>
    <t>Gamintojas</t>
  </si>
  <si>
    <t>vnt.</t>
  </si>
  <si>
    <t>Rinkinys perkutaninei endoskopinei gastrostomijai (PEG) CH18÷22</t>
  </si>
  <si>
    <t>Sterilus. Rinkinį sudaro: 1) Skaidrus graduotas poliuretaninis zondas, ilgis – 40±2cm, su žymeklio juostele, matoma atliekant RTG tyrimą, su stabilia vidine silikonine plokštele, su distaliniu, hidromeriniu antgaliu, užsibaigiančiu kilpa. 2) Silikoninė išorinė plokštelė, skirta zondui tvirtinti prie pilvaplėvės. 3) Spaustukas skysčio tekėjimui reguliuoti. 4) Spaustukas, užtikrinantis reikiamos zondo padėties palaikymą. 5) Vienkartinis skalpelis. 6) Punkcinė adata su vedliu. 7) Traukiamas siūlas, skirtas zondui ištraukti. Vienetinėje pakuotėje. Priemonės turi būti paženklintos CE ženklu, atitikti 2017/745 (93/42) EEB direktyvos reikalavimus. Pateikti tai įrodančius sertifikatus.</t>
  </si>
  <si>
    <t>Pleuros punkcijos rinkinys</t>
  </si>
  <si>
    <t xml:space="preserve"> Priemonės turi būti paženklintos CE ženklu, atitikti 2017/745 (93/42) EEB direktyvos reikalavimus. Pateikti tai įrodančius sertifikatus.</t>
  </si>
  <si>
    <t>Pleuros punkcijos rinkinys 80mm adata</t>
  </si>
  <si>
    <t>2000ml talpa su vamzdeliu, švirkštas 50÷60ml,  20÷50cm prailginimo linija su luer lock jungtimi, trijų krypčių kranelis, adatos ilgis 80mm. Sterili vienetinė pakuotė. Priemonės turi būti paženklintos CE ženklu, atitikti 2017/745 (93/42) EEB direktyvos reikalavimus. Pateikti tai įrodančius sertifikatus.</t>
  </si>
  <si>
    <t>Pleuros punkcijos rinkinys 50÷55mm adata</t>
  </si>
  <si>
    <t>2000ml talpa su vamzdeliu, švirkštas 50÷60ml, užspaudėjas, 50cm prailginimo linija su luer lock jungtimi, trijų krypčių kranelis, adatos ilgis 50÷55mm. Sterili vienetinė pakuotė. Priemonės turi būti paženklintos CE ženklu, atitikti 2017/745 (93/42) EEB direktyvos reikalavimus. Pateikti tai įrodančius sertifikatus.</t>
  </si>
  <si>
    <t>Drenavimo priemonės</t>
  </si>
  <si>
    <t>Atraumiški, su rentgeno kontrastine linija, ne trumpesni kaip 45cm. Priemonės turi būti paženklintos CE ženklu, atitikti 2017/745 (93/42) EEB direktyvos reikalavimus. Pateikti tai įrodančius sertifikatus.</t>
  </si>
  <si>
    <t>Silikoniniai drenai pilvui drenuoti  CH15-18</t>
  </si>
  <si>
    <t>Silikoniniai drenai pilvui drenuoti  CH21-22</t>
  </si>
  <si>
    <t>Silikoniniai drenai pilvui drenuoti  CH24-25</t>
  </si>
  <si>
    <t>Silikoniniai drenai pilvui drenuoti  CH27-28</t>
  </si>
  <si>
    <t>Silikoniniai drenai pilvui drenuoti  CH30</t>
  </si>
  <si>
    <t>Silikoniniai drenai pilvui drenuoti  CH32-33</t>
  </si>
  <si>
    <t>Silikoniniai drenai pilvui drenuoti  CH35-36</t>
  </si>
  <si>
    <t>Drenas Redon CH16</t>
  </si>
  <si>
    <t>Sterilus. 50±5cm ilgio graduotas, su kontrastingomis juostelėmis, su atrauminiu atviru galu. Kintama perforacija 15±3cm. Vienetinis įpokavimas. Priemonės turi būti paženklintos CE ženklu, atitikti 2017/745 (93/42) EEB direktyvos reikalavimus. Pateikti tai įrodančius sertifikatus.</t>
  </si>
  <si>
    <t>Dviejų drenų sujungėjas (konektorius) Ø4x10mm</t>
  </si>
  <si>
    <t>Dviejų drenų sujungėjas (konektorius) Ø7x13mm</t>
  </si>
  <si>
    <t>Zondai skrandžiui plauti be dangtelio</t>
  </si>
  <si>
    <t>Strerilūs, atrauminiais galais vienkartiniai; ilgis 75÷105cm. Priemonės turi būti paženklintos CE ženklu, atitikti 2017/745 (93/42) EEB direktyvos reikalavimus. Pateikti tai įrodančius sertifikatus.</t>
  </si>
  <si>
    <t>Zondai skrandžiui plauti CH12</t>
  </si>
  <si>
    <t>Zondai skrandžiui plauti CH16</t>
  </si>
  <si>
    <t>Zondai skrandžiui plauti CH18</t>
  </si>
  <si>
    <t>Zondai skrandžiui plauti CH20</t>
  </si>
  <si>
    <t>Zondai skrandžiui plauti CH22</t>
  </si>
  <si>
    <t>Zondai skrandžiui plauti CH24</t>
  </si>
  <si>
    <t>Zondai skrandžiui plauti CH30-CH32</t>
  </si>
  <si>
    <t>Vamzdelis dujų (rektalinis) CH24</t>
  </si>
  <si>
    <t>Vamzdelis dujų (rektalinis) CH26</t>
  </si>
  <si>
    <t>Vamzdelis dujų (rektalinis) CH28</t>
  </si>
  <si>
    <t>Kranelis trijų krypčių be prailginimo linijos</t>
  </si>
  <si>
    <t>Individualiai supakuota, sterili. Priemonės turi būti paženklintos CE ženklu, atitikti 2017/745 (93/42) EEB direktyvos reikalavimus. Pateikti tai įrodančius sertifikatus.</t>
  </si>
  <si>
    <t>Kraujavimą stabdančios (hemostatinės) kempinėlės cilindro formos</t>
  </si>
  <si>
    <t>Sterilu. Cilindro ilgis 80÷5mm, diametras 30÷5mm. Vienetinis įpokavimas. Priemonės turi būti paženklintos CE ženklu, atitikti 2017/745 (93/42) EEB direktyvos reikalavimus. Pateikti tai įrodančius sertifikatus.</t>
  </si>
  <si>
    <t>Pagalbinės priemonės</t>
  </si>
  <si>
    <t>Mediniai pagaliukai su vatos galvute 140-160mm ilgio</t>
  </si>
  <si>
    <t>pok.</t>
  </si>
  <si>
    <t>Burnos kandiklis-sukandimo fiksatorius</t>
  </si>
  <si>
    <t>Skirtas esant nevalingiems burnos raumenų spazmams. Priemonės turi būti paženklintos CE ženklu, atitikti 2017/745 (93/42) EEB direktyvos reikalavimus. Pateikti tai įrodančius sertifikatus.</t>
  </si>
  <si>
    <t>Prezervatyvai</t>
  </si>
  <si>
    <t>Kitos pagalbinės priemonės</t>
  </si>
  <si>
    <t>Mediniai pagaliukai su vatos galvute 60mm ilgio (ausų krapštukai)</t>
  </si>
  <si>
    <t>Vienkartiniai, plastikiniai su vatos galiukais abiejose krapštuko galuose; kliniškai švarus.</t>
  </si>
  <si>
    <t>Pipetės be futliaro</t>
  </si>
  <si>
    <t>Stiklinė pipetė. Lašinimo galas - normalinis lašintuvas. Guminis antgalis; kliniškai švarus.</t>
  </si>
  <si>
    <t>Diurezės matavimo indas 2,5l</t>
  </si>
  <si>
    <t>Sugraduotas 0,1 litro reikšmėmis; kliniškai švarus.</t>
  </si>
  <si>
    <t>Pirkimo sąlygų 5 priedas</t>
  </si>
  <si>
    <t>TECHNINĖ SPECIFIKACIJA</t>
  </si>
  <si>
    <t>Vnt. įkainis Eur be PVM</t>
  </si>
  <si>
    <t>Vnt. įkainis Eur su PVM</t>
  </si>
  <si>
    <t>Bendra įkainių suma Eur be PVM</t>
  </si>
  <si>
    <t>Bendra įkainių suma Eur su PVM</t>
  </si>
  <si>
    <t xml:space="preserve">Numatomas kiekis 24mėn.  </t>
  </si>
  <si>
    <t>Bendra 3 pirkimo objekto dalies  įkainių suma</t>
  </si>
  <si>
    <t>Bendra 4 pirkimo objekto dalies  įkainių suma</t>
  </si>
  <si>
    <t>Bendra 8 pirkimo objekto dalies  įkainių suma</t>
  </si>
  <si>
    <t>Bendra 17 pirkimo objekto dalies  įkainių suma</t>
  </si>
  <si>
    <t>Bendra 18 pirkimo objekto dalies  įkainių suma</t>
  </si>
  <si>
    <t xml:space="preserve">Bendrieji reikalavimai: </t>
  </si>
  <si>
    <t>2. Prekių charakteristikoms patvirtinti tiekėjas privalo pateikti techninių duomenų lapą ar lygiavertį gamintojo dokumentą.</t>
  </si>
  <si>
    <t xml:space="preserve">3. Visoms nurodytoms konkrečioms medžiagoms ir/ar konkretiems pavadinimams, standartams ir pan. taikoma „arba lygiavertis“.  </t>
  </si>
  <si>
    <t>4. Tiekėjas, siūlantis lygiavertę prekę privalo savo pasiūlyme patikimomis priemonėmis įrodyti, kad siūloma prekė yra lygiavertė ir atitinka techninėje specifikacijoje keliamus reikalavimus.</t>
  </si>
  <si>
    <t>5.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</si>
  <si>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t xml:space="preserve">** - Pirkėjas neįsipareigoja nupirkti viso nurodyto preliminaraus prekių kiekio, prekės bus užsakomos ir apmokamos pagal faktinį poreikį. Preliminarūs prekių kiekiai nelaikomi maksimaliais kiekiais, Pirkėjas gali išpirkti mažesnį arba didesnį kiekį nei preliminarus kiekis, tačiau negali būti viršyta pradinė (maksimali) sutarties (sutarties dalies) vertė. </t>
  </si>
  <si>
    <r>
      <t xml:space="preserve">* - </t>
    </r>
    <r>
      <rPr>
        <b/>
        <i/>
        <sz val="11"/>
        <rFont val="Times New Roman"/>
        <family val="1"/>
        <charset val="186"/>
      </rPr>
      <t xml:space="preserve">Gaminio kodas </t>
    </r>
    <r>
      <rPr>
        <i/>
        <sz val="11"/>
        <rFont val="Times New Roman"/>
        <family val="1"/>
        <charset val="186"/>
      </rPr>
      <t>gamintojo kataloge, jeigu gamintojas turi savo prekių katalogą.</t>
    </r>
  </si>
  <si>
    <t>1. Prekių kokybė, žymėjimas, informacija vartotojui turi atitikti Tarybos Direktyvos 93/42/EEB ir/ar Europos Parlamento ir Tarybos reglamento (ES) 2017/745 dėl medicinos priemonių reikalavimus. Siūlomos prekės privalo turėti CE ženklinimą. Pateikti kartu su pasiūlymu.</t>
  </si>
  <si>
    <t>Diametras 4mm pereinantis į 10mm ±1mm. Priemonės turi būti paženklintos CE ženklu, atitikti 2017/745 (93/42) EEB direktyvos reikalavimus. Pateikti tai įrodančius sertifikatus.</t>
  </si>
  <si>
    <t>Diametras 7mm pereinantis į 13mm ±1mm. Priemonės turi būti paženklintos CE ženklu, atitikti 2017/745 (93/42) EEB direktyvos reikalavimus. Pateikti tai įrodančius sertifikatus.</t>
  </si>
  <si>
    <t>Sterilūs. 140-160mm ilgio, 2,5-4mm diametro. Supakuoti sterilioje vienetinėje pakuotėje po vienetą arba du.  Priemonės turi būti paženklintos CE ženklu, atitikti 2017/745 (93/42) EEB direktyvos reikalavimus. Pateikti tai įrodančius sertifikatus.</t>
  </si>
  <si>
    <t>Supakuoti sterilioje pakuotėje po vienetą.  Priemonės turi būti paženklintos CE ženklu, atitikti 2017/745 (93/42) EEB direktyvos reikalavimus. Pateikti tai įrodančius sertifikatus.</t>
  </si>
  <si>
    <r>
      <rPr>
        <b/>
        <i/>
        <sz val="11"/>
        <rFont val="Times New Roman"/>
        <family val="1"/>
        <charset val="186"/>
      </rPr>
      <t>Pastaba</t>
    </r>
    <r>
      <rPr>
        <i/>
        <sz val="11"/>
        <rFont val="Times New Roman"/>
        <family val="1"/>
        <charset val="186"/>
      </rPr>
      <t xml:space="preserve">: Visos pasiūlyme nurodytos Bendros įkainių sumos turi būti nurodytos </t>
    </r>
    <r>
      <rPr>
        <b/>
        <i/>
        <sz val="11"/>
        <rFont val="Times New Roman"/>
        <family val="1"/>
        <charset val="186"/>
      </rPr>
      <t xml:space="preserve">dviejų skaičių </t>
    </r>
    <r>
      <rPr>
        <i/>
        <sz val="11"/>
        <rFont val="Times New Roman"/>
        <family val="1"/>
        <charset val="186"/>
      </rPr>
      <t xml:space="preserve">po kablelio tikslumu (suapvalintos iki šimtųjų skaičiaus dalių). </t>
    </r>
  </si>
  <si>
    <t>Sterile cotton buds</t>
  </si>
  <si>
    <t>Ningbo Greetmed Medical Instruments Co., Ltd.</t>
  </si>
  <si>
    <t>Cotton buds</t>
  </si>
  <si>
    <t>Sterilūs. 150mm ilgio, 4mm diametro. Supakuoti sterilioje vienetinėje pakuotėje po vienetą  Priemonės paženklintos CE ženklu, atitinka 2017/745 (93/42) EEB direktyvos reikalavimus.</t>
  </si>
  <si>
    <t>Skirtas esant nevalingiems burnos raumenų spazmams. Priemonės paženklintos CE ženklu, atitikti 2017/745 (93/42) EEB direktyvos reikalavimus. Pateikti tai įrodantys sertifikatai.</t>
  </si>
  <si>
    <t>MED/102</t>
  </si>
  <si>
    <t>Meditalia</t>
  </si>
  <si>
    <t xml:space="preserve">Sterilu. Cilindro ilgis 80mm, diametras 30mm. Vienetinis įpokavimas, priemonės paženklintos CE ženklu, atitinka 2017/745 (93/42) EEB direktyvos reikalavimus. </t>
  </si>
  <si>
    <t>05480302</t>
  </si>
  <si>
    <t>Mascia Brunelli</t>
  </si>
  <si>
    <t>Ningbo Greetmed Medical Instruments Co Ltd</t>
  </si>
  <si>
    <t>Strerilūs, atrauminiais galais vienkartiniai; ilgis 80cm. Priemonės paženklintos CE ženklu, atitinka 2017/745 (93/42) EEB direktyvos reikalavimus.</t>
  </si>
  <si>
    <t>Stomach tube CH12</t>
  </si>
  <si>
    <t>Stomach tube CH16</t>
  </si>
  <si>
    <t>Stomach tube CH18</t>
  </si>
  <si>
    <t>Stomach tube CH20</t>
  </si>
  <si>
    <t>Stomach tube CH22</t>
  </si>
  <si>
    <t>Stomach tube CH24</t>
  </si>
  <si>
    <t>Stomach tube CH30-CH32</t>
  </si>
  <si>
    <t>Rectal tube CH24</t>
  </si>
  <si>
    <t>Rectal tube CH26</t>
  </si>
  <si>
    <t>Rectal tube CH28</t>
  </si>
  <si>
    <t>Supakuoti sterilioje pakuotėje po vienetą.  Priemonės paženklintos CE ženklu, atitinka 2017/745 (93/42) EEB direktyvos reikalavimus.</t>
  </si>
  <si>
    <t>CON-500R</t>
  </si>
  <si>
    <t>Van Oostveen Medical B.V. (Romed)</t>
  </si>
  <si>
    <t>SIA Olko</t>
  </si>
  <si>
    <t>Sterilus. Rinkinį sudaro: 1) Skaidrus graduotas poliuretaninis zondas, ilgis – 40cm, su žymeklio juostele, matoma atliekant RTG tyrimą, su stabilia vidine silikonine plokštele, su distaliniu, hidromeriniu antgaliu, užsibaigiančiu kilpa. 2) Silikoninė išorinė plokštelė, skirta zondui tvirtinti prie pilvaplėvės. 3) Spaustukas skysčio tekėjimui reguliuoti. 4) Spaustukas, užtikrinantis reikiamos zondo padėties palaikymą. 5) Vienkartinis skalpelis. 6) Punkcinė adata su vedliu. 7) Traukiamas siūlas, skirtas zondui ištraukti. Vienetinėje pakuotėje. Priemonės paženklintos CE ženklu, atitinka 2017/745 (93/42) EEB direktyvos reikalavimus.</t>
  </si>
  <si>
    <t xml:space="preserve"> 59482X</t>
  </si>
  <si>
    <t>Nutricia SIA</t>
  </si>
  <si>
    <t>2000ml talpa su vamzdeliu, švirkštas 60ml,  40cm prailginimo linija su luer lock jungtimi, trijų krypčių kranelis, adatos ilgis 80mm. Sterili vienetinė pakuotė. Priemonės paženklintos CE ženklu, atitinka 2017/745 (93/42) EEB direktyvos reikalavimus.</t>
  </si>
  <si>
    <t>M032012S</t>
  </si>
  <si>
    <t>HMC Premedical S.p.A</t>
  </si>
  <si>
    <t>2000ml talpa su vamzdeliu, švirkštas 60ml,  50cm prailginimo linija su luer lock jungtimi, trijų krypčių kranelis, adatos ilgis 55mm. Sterili vienetinė pakuotė. Priemonės paženklintos CE ženklu, atitinka 2017/745 (93/42) EEB direktyvos reikalavimus.</t>
  </si>
  <si>
    <t>M032000S</t>
  </si>
  <si>
    <t xml:space="preserve">Atraumiški, su rentgeno kontrastine linija, 50cm ilgio. Priemonės paženklintos CE ženklu, atitinka 2017/745 (93/42) EEB direktyvos reikalavimus. </t>
  </si>
  <si>
    <t>Primed Medizintechnik Halberstadt GmbH</t>
  </si>
  <si>
    <t xml:space="preserve">Sterilus. 50cm ilgio graduotas, su kontrastingomis juostelėmis, su atrauminiu atviru galu. Kintama perforacija 15cm. Vienetinis įpokavimas. Priemonės paženklintos CE ženklu, atitinka 2017/745 (93/42) EEB direktyvos reikalavimus. </t>
  </si>
  <si>
    <t>Diametras 4mm pereinantis į 10mm. Priemonės paženklintos CE ženklu, atitinka 2017/745 (93/42) EEB direktyvos reikalavimus.</t>
  </si>
  <si>
    <t>Medicoplast 
International GmbH</t>
  </si>
  <si>
    <t xml:space="preserve">Diametras 7mm pereinantis į 13mm. Priemonės paženklintos CE ženklu, atitinka 2017/745 (93/42) EEB direktyvos reikalavimus. </t>
  </si>
  <si>
    <t xml:space="preserve">Individualiai supakuota, sterili. Priemonės paženklintos CE ženklu, atitinka 2017/745 (93/42) EEB direktyvos reikalavimus. </t>
  </si>
  <si>
    <t>3 way stop cock</t>
  </si>
  <si>
    <t>Lamed</t>
  </si>
  <si>
    <t>Indas su dangčiu 2L skaidrus</t>
  </si>
  <si>
    <t>Kaltek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</si>
</sst>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11" x14ac:knownFonts="1">
    <font>
      <sz val="11"/>
      <color theme="1"/>
      <name val="Calibri"/>
      <family val="2"/>
      <charset val="186"/>
      <scheme val="minor"/>
    </font>
    <font>
      <sz val="11"/>
      <name val="Times New Roman"/>
      <family val="1"/>
      <charset val="186"/>
    </font>
    <font>
      <b/>
      <sz val="11"/>
      <name val="Times New Roman"/>
      <family val="1"/>
      <charset val="186"/>
    </font>
    <font>
      <sz val="11"/>
      <color theme="1"/>
      <name val="Calibri"/>
      <family val="2"/>
      <charset val="186"/>
      <scheme val="minor"/>
    </font>
    <font>
      <b/>
      <sz val="11"/>
      <color theme="1"/>
      <name val="Times New Roman"/>
      <family val="1"/>
      <charset val="186"/>
    </font>
    <font>
      <sz val="11"/>
      <color theme="1"/>
      <name val="Times New Roman"/>
      <family val="1"/>
      <charset val="186"/>
    </font>
    <font>
      <sz val="11"/>
      <color rgb="FFFF0000"/>
      <name val="Times New Roman"/>
      <family val="1"/>
      <charset val="186"/>
    </font>
    <font>
      <i/>
      <sz val="11"/>
      <name val="Times New Roman"/>
      <family val="1"/>
      <charset val="186"/>
    </font>
    <font>
      <b/>
      <i/>
      <sz val="11"/>
      <name val="Times New Roman"/>
      <family val="1"/>
      <charset val="186"/>
    </font>
    <font>
      <i/>
      <sz val="11"/>
      <color theme="1"/>
      <name val="Times New Roman"/>
      <family val="1"/>
      <charset val="186"/>
    </font>
    <font>
      <sz val="11"/>
      <color indexed="8"/>
      <name val="Calibri"/>
      <family val="2"/>
      <charset val="186"/>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3" fillId="0" borderId="0"/>
    <xf numFmtId="0" fontId="10" fillId="0" borderId="0"/>
  </cellStyleXfs>
  <cellXfs count="64">
    <xf numFmtId="0" fontId="0" fillId="0" borderId="0" xfId="0"/>
    <xf numFmtId="0" fontId="1" fillId="0" borderId="0" xfId="0" applyFont="1" applyAlignment="1">
      <alignment vertical="top"/>
    </xf>
    <xf numFmtId="0" fontId="1" fillId="2" borderId="1" xfId="0" applyFont="1" applyFill="1" applyBorder="1" applyAlignment="1" applyProtection="1">
      <alignment horizontal="center" vertical="top" wrapText="1"/>
      <protection locked="0"/>
    </xf>
    <xf numFmtId="0" fontId="1" fillId="2" borderId="1" xfId="0" applyFont="1" applyFill="1" applyBorder="1" applyAlignment="1">
      <alignment vertical="top" wrapText="1"/>
    </xf>
    <xf numFmtId="0" fontId="1" fillId="2" borderId="1" xfId="0" applyFont="1" applyFill="1" applyBorder="1" applyAlignment="1">
      <alignment horizontal="center" vertical="top" wrapText="1"/>
    </xf>
    <xf numFmtId="165" fontId="1" fillId="2" borderId="1" xfId="0" applyNumberFormat="1"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0" fontId="1" fillId="2" borderId="0" xfId="0" applyFont="1" applyFill="1" applyAlignment="1" applyProtection="1">
      <alignment vertical="top"/>
      <protection locked="0"/>
    </xf>
    <xf numFmtId="0" fontId="2" fillId="2" borderId="1" xfId="0" applyFont="1" applyFill="1" applyBorder="1" applyAlignment="1">
      <alignment horizontal="center" vertical="top" wrapText="1"/>
    </xf>
    <xf numFmtId="0" fontId="1" fillId="2" borderId="0" xfId="0" applyFont="1" applyFill="1" applyAlignment="1">
      <alignment vertical="top"/>
    </xf>
    <xf numFmtId="0" fontId="2" fillId="2" borderId="1" xfId="0" applyFont="1" applyFill="1" applyBorder="1" applyAlignment="1">
      <alignment vertical="top" wrapText="1"/>
    </xf>
    <xf numFmtId="0" fontId="2" fillId="2" borderId="0" xfId="0" applyFont="1" applyFill="1" applyAlignment="1" applyProtection="1">
      <alignment horizontal="center" vertical="top" wrapText="1"/>
      <protection locked="0"/>
    </xf>
    <xf numFmtId="0" fontId="2" fillId="2" borderId="1" xfId="0" applyFont="1" applyFill="1" applyBorder="1" applyAlignment="1">
      <alignment horizontal="left" vertical="top" wrapText="1"/>
    </xf>
    <xf numFmtId="0" fontId="5" fillId="2" borderId="9" xfId="1" applyFont="1" applyFill="1" applyBorder="1" applyAlignment="1">
      <alignment horizontal="center" vertical="top"/>
    </xf>
    <xf numFmtId="0" fontId="5" fillId="2" borderId="0" xfId="1" applyFont="1" applyFill="1" applyAlignment="1">
      <alignment vertical="top"/>
    </xf>
    <xf numFmtId="0" fontId="5" fillId="2" borderId="0" xfId="1" applyFont="1" applyFill="1" applyAlignment="1">
      <alignment horizontal="center" vertical="top"/>
    </xf>
    <xf numFmtId="165" fontId="5" fillId="2" borderId="0" xfId="1" applyNumberFormat="1" applyFont="1" applyFill="1" applyAlignment="1">
      <alignment horizontal="center" vertical="top"/>
    </xf>
    <xf numFmtId="165" fontId="5" fillId="2" borderId="14" xfId="1" applyNumberFormat="1" applyFont="1" applyFill="1" applyBorder="1" applyAlignment="1">
      <alignment horizontal="center" vertical="top"/>
    </xf>
    <xf numFmtId="0" fontId="1" fillId="0" borderId="0" xfId="0" applyFont="1" applyAlignment="1">
      <alignment horizontal="center" vertical="top"/>
    </xf>
    <xf numFmtId="2" fontId="1" fillId="2" borderId="0" xfId="0" applyNumberFormat="1" applyFont="1" applyFill="1" applyAlignment="1">
      <alignment horizontal="center" vertical="top"/>
    </xf>
    <xf numFmtId="165" fontId="1" fillId="0" borderId="0" xfId="0" applyNumberFormat="1" applyFont="1" applyAlignment="1">
      <alignment horizontal="center" vertical="top"/>
    </xf>
    <xf numFmtId="2" fontId="1" fillId="0" borderId="0" xfId="0" applyNumberFormat="1" applyFont="1" applyAlignment="1">
      <alignment horizontal="center" vertical="top"/>
    </xf>
    <xf numFmtId="0" fontId="2" fillId="2" borderId="1" xfId="0" applyFont="1" applyFill="1" applyBorder="1" applyAlignment="1" applyProtection="1">
      <alignment horizontal="center" vertical="top" wrapText="1"/>
      <protection locked="0"/>
    </xf>
    <xf numFmtId="1" fontId="2" fillId="2" borderId="1" xfId="0" applyNumberFormat="1" applyFont="1" applyFill="1" applyBorder="1" applyAlignment="1">
      <alignment horizontal="center" vertical="top" wrapText="1"/>
    </xf>
    <xf numFmtId="1" fontId="2" fillId="2" borderId="1" xfId="0" applyNumberFormat="1" applyFont="1" applyFill="1" applyBorder="1" applyAlignment="1">
      <alignment vertical="top" wrapText="1"/>
    </xf>
    <xf numFmtId="165" fontId="5" fillId="2" borderId="1" xfId="0" applyNumberFormat="1" applyFont="1" applyFill="1" applyBorder="1" applyAlignment="1">
      <alignment horizontal="center" vertical="top" wrapText="1"/>
    </xf>
    <xf numFmtId="0" fontId="1" fillId="2" borderId="1" xfId="0" applyFont="1" applyFill="1" applyBorder="1" applyAlignment="1">
      <alignment horizontal="left" vertical="top" wrapText="1"/>
    </xf>
    <xf numFmtId="2" fontId="2" fillId="2" borderId="1" xfId="0" applyNumberFormat="1"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164" fontId="1" fillId="2" borderId="1" xfId="0" applyNumberFormat="1" applyFont="1" applyFill="1" applyBorder="1" applyAlignment="1">
      <alignment vertical="top" wrapText="1"/>
    </xf>
    <xf numFmtId="165" fontId="1" fillId="2" borderId="1" xfId="0" applyNumberFormat="1" applyFont="1" applyFill="1" applyBorder="1" applyAlignment="1" applyProtection="1">
      <alignment horizontal="center" vertical="top"/>
      <protection locked="0"/>
    </xf>
    <xf numFmtId="2" fontId="1" fillId="2" borderId="1" xfId="0" applyNumberFormat="1" applyFont="1" applyFill="1" applyBorder="1" applyAlignment="1">
      <alignment vertical="top" wrapText="1"/>
    </xf>
    <xf numFmtId="49" fontId="1" fillId="2" borderId="1" xfId="0" applyNumberFormat="1" applyFont="1" applyFill="1" applyBorder="1" applyAlignment="1">
      <alignment horizontal="center" vertical="top" wrapText="1"/>
    </xf>
    <xf numFmtId="0" fontId="2" fillId="2" borderId="3" xfId="0" applyFont="1" applyFill="1" applyBorder="1" applyAlignment="1">
      <alignment horizontal="right" vertical="top" wrapText="1"/>
    </xf>
    <xf numFmtId="0" fontId="2" fillId="2" borderId="2" xfId="0" applyFont="1" applyFill="1" applyBorder="1" applyAlignment="1">
      <alignment horizontal="right" vertical="top" wrapText="1"/>
    </xf>
    <xf numFmtId="0" fontId="2" fillId="2" borderId="5" xfId="0" applyFont="1" applyFill="1" applyBorder="1" applyAlignment="1">
      <alignment horizontal="right"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0" borderId="0" xfId="0" applyFont="1" applyAlignment="1">
      <alignment horizontal="center" vertical="top"/>
    </xf>
    <xf numFmtId="0" fontId="7" fillId="2" borderId="10" xfId="1" applyFont="1" applyFill="1" applyBorder="1" applyAlignment="1">
      <alignment vertical="top" wrapText="1"/>
    </xf>
    <xf numFmtId="0" fontId="5" fillId="2" borderId="12" xfId="1" applyFont="1" applyFill="1" applyBorder="1" applyAlignment="1">
      <alignment vertical="top" wrapText="1"/>
    </xf>
    <xf numFmtId="0" fontId="5" fillId="2" borderId="15" xfId="1" applyFont="1" applyFill="1" applyBorder="1" applyAlignment="1">
      <alignment vertical="top" wrapText="1"/>
    </xf>
    <xf numFmtId="0" fontId="6" fillId="2" borderId="9" xfId="1" applyFont="1" applyFill="1" applyBorder="1" applyAlignment="1">
      <alignment vertical="top" wrapText="1"/>
    </xf>
    <xf numFmtId="0" fontId="6" fillId="2" borderId="0" xfId="1" applyFont="1" applyFill="1" applyAlignment="1">
      <alignment vertical="top" wrapText="1"/>
    </xf>
    <xf numFmtId="0" fontId="6" fillId="2" borderId="14" xfId="1" applyFont="1" applyFill="1" applyBorder="1" applyAlignment="1">
      <alignment vertical="top" wrapText="1"/>
    </xf>
    <xf numFmtId="0" fontId="7" fillId="2" borderId="9" xfId="1" applyFont="1" applyFill="1" applyBorder="1" applyAlignment="1">
      <alignment vertical="top" wrapText="1"/>
    </xf>
    <xf numFmtId="0" fontId="7" fillId="2" borderId="0" xfId="1" applyFont="1" applyFill="1" applyAlignment="1">
      <alignment vertical="top" wrapText="1"/>
    </xf>
    <xf numFmtId="0" fontId="7" fillId="2" borderId="14" xfId="1" applyFont="1" applyFill="1" applyBorder="1" applyAlignment="1">
      <alignment vertical="top" wrapText="1"/>
    </xf>
    <xf numFmtId="0" fontId="9" fillId="2" borderId="9" xfId="1" applyFont="1" applyFill="1" applyBorder="1" applyAlignment="1">
      <alignment vertical="top" wrapText="1"/>
    </xf>
    <xf numFmtId="0" fontId="9" fillId="2" borderId="0" xfId="1" applyFont="1" applyFill="1" applyAlignment="1">
      <alignment vertical="top" wrapText="1"/>
    </xf>
    <xf numFmtId="0" fontId="9" fillId="2" borderId="14" xfId="1" applyFont="1" applyFill="1" applyBorder="1" applyAlignment="1">
      <alignment vertical="top" wrapText="1"/>
    </xf>
    <xf numFmtId="0" fontId="4" fillId="2" borderId="8" xfId="1" applyFont="1" applyFill="1" applyBorder="1" applyAlignment="1">
      <alignment vertical="top" wrapText="1"/>
    </xf>
    <xf numFmtId="0" fontId="4" fillId="2" borderId="11" xfId="1" applyFont="1" applyFill="1" applyBorder="1" applyAlignment="1">
      <alignment vertical="top" wrapText="1"/>
    </xf>
    <xf numFmtId="0" fontId="5" fillId="2" borderId="11" xfId="1" applyFont="1" applyFill="1" applyBorder="1" applyAlignment="1">
      <alignment vertical="top" wrapText="1"/>
    </xf>
    <xf numFmtId="0" fontId="5" fillId="2" borderId="13" xfId="1" applyFont="1" applyFill="1" applyBorder="1" applyAlignment="1">
      <alignment vertical="top" wrapText="1"/>
    </xf>
    <xf numFmtId="0" fontId="4" fillId="2" borderId="9" xfId="1" applyFont="1" applyFill="1" applyBorder="1" applyAlignment="1">
      <alignment vertical="top" wrapText="1"/>
    </xf>
    <xf numFmtId="0" fontId="4" fillId="2" borderId="0" xfId="1" applyFont="1" applyFill="1" applyAlignment="1">
      <alignment vertical="top" wrapText="1"/>
    </xf>
    <xf numFmtId="0" fontId="5" fillId="2" borderId="0" xfId="1" applyFont="1" applyFill="1" applyAlignment="1">
      <alignment vertical="top" wrapText="1"/>
    </xf>
    <xf numFmtId="0" fontId="5" fillId="2" borderId="14" xfId="1" applyFont="1" applyFill="1" applyBorder="1" applyAlignment="1">
      <alignment vertical="top" wrapText="1"/>
    </xf>
    <xf numFmtId="0" fontId="5" fillId="2" borderId="9" xfId="1" applyFont="1" applyFill="1" applyBorder="1" applyAlignment="1">
      <alignment horizontal="left" vertical="top" wrapText="1"/>
    </xf>
    <xf numFmtId="0" fontId="5" fillId="2" borderId="0" xfId="1" applyFont="1" applyFill="1" applyAlignment="1">
      <alignment horizontal="left" vertical="top" wrapText="1"/>
    </xf>
    <xf numFmtId="0" fontId="5" fillId="2" borderId="14" xfId="1" applyFont="1" applyFill="1" applyBorder="1" applyAlignment="1">
      <alignment horizontal="left" vertical="top" wrapText="1"/>
    </xf>
    <xf numFmtId="0" fontId="5" fillId="2" borderId="9" xfId="1" applyFont="1" applyFill="1" applyBorder="1" applyAlignment="1">
      <alignment vertical="top" wrapText="1"/>
    </xf>
  </cellXfs>
  <cellStyles count="3">
    <cellStyle name="Įprastas" xfId="0" builtinId="0"/>
    <cellStyle name="Įprastas 2" xfId="1"/>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tabSelected="1" zoomScale="85" zoomScaleNormal="85" workbookViewId="0">
      <selection activeCell="R5" sqref="R5"/>
    </sheetView>
  </sheetViews>
  <sheetFormatPr defaultColWidth="9.140625" defaultRowHeight="15" x14ac:dyDescent="0.25"/>
  <cols>
    <col min="1" max="1" width="5.85546875" style="18" customWidth="1"/>
    <col min="2" max="2" width="26.28515625" style="1" customWidth="1"/>
    <col min="3" max="3" width="57" style="1" customWidth="1"/>
    <col min="4" max="4" width="7.42578125" style="18" customWidth="1"/>
    <col min="5" max="5" width="11.28515625" style="18" customWidth="1"/>
    <col min="6" max="6" width="22.140625" style="18" customWidth="1"/>
    <col min="7" max="7" width="9.140625" style="18"/>
    <col min="8" max="8" width="12.85546875" style="18" customWidth="1"/>
    <col min="9" max="10" width="9.140625" style="20"/>
    <col min="11" max="12" width="9.140625" style="21"/>
    <col min="13" max="16384" width="9.140625" style="1"/>
  </cols>
  <sheetData>
    <row r="1" spans="1:15" x14ac:dyDescent="0.25">
      <c r="H1" s="39" t="s">
        <v>58</v>
      </c>
      <c r="I1" s="39"/>
      <c r="J1" s="39"/>
      <c r="K1" s="39"/>
      <c r="L1" s="39"/>
    </row>
    <row r="2" spans="1:15" x14ac:dyDescent="0.25">
      <c r="A2" s="39" t="s">
        <v>59</v>
      </c>
      <c r="B2" s="39"/>
      <c r="C2" s="39"/>
      <c r="D2" s="39"/>
      <c r="E2" s="39"/>
      <c r="F2" s="39"/>
      <c r="G2" s="39"/>
      <c r="H2" s="39"/>
      <c r="I2" s="39"/>
      <c r="J2" s="39"/>
      <c r="K2" s="39"/>
      <c r="L2" s="39"/>
      <c r="M2" s="39"/>
      <c r="N2" s="39"/>
      <c r="O2" s="39"/>
    </row>
    <row r="4" spans="1:15" s="11" customFormat="1" ht="90.6" customHeight="1" x14ac:dyDescent="0.25">
      <c r="A4" s="2" t="s">
        <v>0</v>
      </c>
      <c r="B4" s="22" t="s">
        <v>1</v>
      </c>
      <c r="C4" s="2" t="s">
        <v>2</v>
      </c>
      <c r="D4" s="2" t="s">
        <v>3</v>
      </c>
      <c r="E4" s="4" t="s">
        <v>64</v>
      </c>
      <c r="F4" s="2" t="s">
        <v>4</v>
      </c>
      <c r="G4" s="2" t="s">
        <v>5</v>
      </c>
      <c r="H4" s="2" t="s">
        <v>6</v>
      </c>
      <c r="I4" s="5" t="s">
        <v>60</v>
      </c>
      <c r="J4" s="5" t="s">
        <v>61</v>
      </c>
      <c r="K4" s="6" t="s">
        <v>62</v>
      </c>
      <c r="L4" s="6" t="s">
        <v>63</v>
      </c>
    </row>
    <row r="5" spans="1:15" s="7" customFormat="1" ht="409.5" x14ac:dyDescent="0.25">
      <c r="A5" s="8">
        <v>2</v>
      </c>
      <c r="B5" s="12" t="s">
        <v>8</v>
      </c>
      <c r="C5" s="3" t="s">
        <v>9</v>
      </c>
      <c r="D5" s="4" t="s">
        <v>7</v>
      </c>
      <c r="E5" s="4">
        <v>25</v>
      </c>
      <c r="F5" s="4" t="s">
        <v>109</v>
      </c>
      <c r="G5" s="4" t="s">
        <v>110</v>
      </c>
      <c r="H5" s="4" t="s">
        <v>111</v>
      </c>
      <c r="I5" s="5">
        <v>72</v>
      </c>
      <c r="J5" s="25">
        <f>I5*1.05</f>
        <v>75.599999999999994</v>
      </c>
      <c r="K5" s="6">
        <f>E5*I5</f>
        <v>1800</v>
      </c>
      <c r="L5" s="6">
        <f>K5*1.05</f>
        <v>1890</v>
      </c>
    </row>
    <row r="6" spans="1:15" s="7" customFormat="1" ht="45" x14ac:dyDescent="0.25">
      <c r="A6" s="8">
        <v>3</v>
      </c>
      <c r="B6" s="12" t="s">
        <v>10</v>
      </c>
      <c r="C6" s="3" t="s">
        <v>11</v>
      </c>
      <c r="D6" s="4"/>
      <c r="E6" s="4"/>
      <c r="F6" s="4"/>
      <c r="G6" s="4"/>
      <c r="H6" s="4"/>
      <c r="I6" s="5"/>
      <c r="J6" s="5"/>
      <c r="K6" s="6"/>
      <c r="L6" s="6"/>
    </row>
    <row r="7" spans="1:15" s="7" customFormat="1" ht="180" x14ac:dyDescent="0.25">
      <c r="A7" s="4">
        <v>3.1</v>
      </c>
      <c r="B7" s="26" t="s">
        <v>12</v>
      </c>
      <c r="C7" s="3" t="s">
        <v>13</v>
      </c>
      <c r="D7" s="4" t="s">
        <v>7</v>
      </c>
      <c r="E7" s="4">
        <v>150</v>
      </c>
      <c r="F7" s="4" t="s">
        <v>112</v>
      </c>
      <c r="G7" s="4" t="s">
        <v>113</v>
      </c>
      <c r="H7" s="4" t="s">
        <v>114</v>
      </c>
      <c r="I7" s="5">
        <v>3.9</v>
      </c>
      <c r="J7" s="5">
        <f>I7*1.05</f>
        <v>4.0949999999999998</v>
      </c>
      <c r="K7" s="6">
        <f>E7*I7</f>
        <v>585</v>
      </c>
      <c r="L7" s="6">
        <f>K7*1.05</f>
        <v>614.25</v>
      </c>
    </row>
    <row r="8" spans="1:15" s="7" customFormat="1" ht="180" x14ac:dyDescent="0.25">
      <c r="A8" s="4">
        <v>3.2</v>
      </c>
      <c r="B8" s="26" t="s">
        <v>14</v>
      </c>
      <c r="C8" s="3" t="s">
        <v>15</v>
      </c>
      <c r="D8" s="4" t="s">
        <v>7</v>
      </c>
      <c r="E8" s="4">
        <v>50</v>
      </c>
      <c r="F8" s="4" t="s">
        <v>115</v>
      </c>
      <c r="G8" s="4" t="s">
        <v>116</v>
      </c>
      <c r="H8" s="4" t="s">
        <v>114</v>
      </c>
      <c r="I8" s="5">
        <v>3.8</v>
      </c>
      <c r="J8" s="5">
        <f>I8*1.05</f>
        <v>3.99</v>
      </c>
      <c r="K8" s="6">
        <f>E8*I8</f>
        <v>190</v>
      </c>
      <c r="L8" s="6">
        <f>K8*1.05</f>
        <v>199.5</v>
      </c>
    </row>
    <row r="9" spans="1:15" s="9" customFormat="1" x14ac:dyDescent="0.25">
      <c r="A9" s="33" t="s">
        <v>65</v>
      </c>
      <c r="B9" s="34"/>
      <c r="C9" s="34"/>
      <c r="D9" s="34"/>
      <c r="E9" s="34"/>
      <c r="F9" s="34"/>
      <c r="G9" s="34"/>
      <c r="H9" s="34"/>
      <c r="I9" s="34"/>
      <c r="J9" s="35"/>
      <c r="K9" s="27">
        <f>SUM(K7:K8)</f>
        <v>775</v>
      </c>
      <c r="L9" s="27">
        <f>SUM(L7:L8)</f>
        <v>813.75</v>
      </c>
    </row>
    <row r="10" spans="1:15" s="7" customFormat="1" ht="105" x14ac:dyDescent="0.25">
      <c r="A10" s="23">
        <v>4</v>
      </c>
      <c r="B10" s="24" t="s">
        <v>16</v>
      </c>
      <c r="C10" s="36" t="s">
        <v>17</v>
      </c>
      <c r="D10" s="4"/>
      <c r="E10" s="4"/>
      <c r="F10" s="4" t="s">
        <v>117</v>
      </c>
      <c r="G10" s="4"/>
      <c r="H10" s="4"/>
      <c r="I10" s="5"/>
      <c r="J10" s="5"/>
      <c r="K10" s="6"/>
      <c r="L10" s="6"/>
    </row>
    <row r="11" spans="1:15" s="7" customFormat="1" ht="60" x14ac:dyDescent="0.25">
      <c r="A11" s="28">
        <v>4.0999999999999996</v>
      </c>
      <c r="B11" s="29" t="s">
        <v>18</v>
      </c>
      <c r="C11" s="37"/>
      <c r="D11" s="4" t="s">
        <v>7</v>
      </c>
      <c r="E11" s="4">
        <v>600</v>
      </c>
      <c r="F11" s="4" t="s">
        <v>18</v>
      </c>
      <c r="G11" s="4">
        <v>21903</v>
      </c>
      <c r="H11" s="4" t="s">
        <v>118</v>
      </c>
      <c r="I11" s="30">
        <v>2.25</v>
      </c>
      <c r="J11" s="5">
        <f>I11*1.05</f>
        <v>2.3624999999999998</v>
      </c>
      <c r="K11" s="6">
        <f>E11*I11</f>
        <v>1350</v>
      </c>
      <c r="L11" s="6">
        <f>K11*1.05</f>
        <v>1417.5</v>
      </c>
    </row>
    <row r="12" spans="1:15" s="7" customFormat="1" ht="60" x14ac:dyDescent="0.25">
      <c r="A12" s="28">
        <v>4.2</v>
      </c>
      <c r="B12" s="29" t="s">
        <v>19</v>
      </c>
      <c r="C12" s="37"/>
      <c r="D12" s="4" t="s">
        <v>7</v>
      </c>
      <c r="E12" s="4">
        <v>180</v>
      </c>
      <c r="F12" s="4" t="s">
        <v>19</v>
      </c>
      <c r="G12" s="4">
        <v>21904</v>
      </c>
      <c r="H12" s="4" t="s">
        <v>118</v>
      </c>
      <c r="I12" s="30">
        <v>2.5</v>
      </c>
      <c r="J12" s="5">
        <f t="shared" ref="J12:J17" si="0">I12*1.05</f>
        <v>2.625</v>
      </c>
      <c r="K12" s="6">
        <f>E12*I12</f>
        <v>450</v>
      </c>
      <c r="L12" s="6">
        <f t="shared" ref="L12:L17" si="1">K12*1.05</f>
        <v>472.5</v>
      </c>
    </row>
    <row r="13" spans="1:15" s="7" customFormat="1" ht="60" x14ac:dyDescent="0.25">
      <c r="A13" s="28">
        <v>4.3</v>
      </c>
      <c r="B13" s="29" t="s">
        <v>20</v>
      </c>
      <c r="C13" s="37"/>
      <c r="D13" s="4" t="s">
        <v>7</v>
      </c>
      <c r="E13" s="4">
        <v>80</v>
      </c>
      <c r="F13" s="4" t="s">
        <v>20</v>
      </c>
      <c r="G13" s="4">
        <v>21905</v>
      </c>
      <c r="H13" s="4" t="s">
        <v>118</v>
      </c>
      <c r="I13" s="30">
        <v>2.6</v>
      </c>
      <c r="J13" s="5">
        <f t="shared" si="0"/>
        <v>2.73</v>
      </c>
      <c r="K13" s="6">
        <f t="shared" ref="K13:K17" si="2">E13*I13</f>
        <v>208</v>
      </c>
      <c r="L13" s="6">
        <f t="shared" si="1"/>
        <v>218.4</v>
      </c>
    </row>
    <row r="14" spans="1:15" s="7" customFormat="1" ht="60" x14ac:dyDescent="0.25">
      <c r="A14" s="28">
        <v>4.4000000000000004</v>
      </c>
      <c r="B14" s="29" t="s">
        <v>21</v>
      </c>
      <c r="C14" s="37"/>
      <c r="D14" s="4" t="s">
        <v>7</v>
      </c>
      <c r="E14" s="4">
        <v>10</v>
      </c>
      <c r="F14" s="4" t="s">
        <v>21</v>
      </c>
      <c r="G14" s="4">
        <v>21906</v>
      </c>
      <c r="H14" s="4" t="s">
        <v>118</v>
      </c>
      <c r="I14" s="30">
        <v>3</v>
      </c>
      <c r="J14" s="5">
        <f t="shared" si="0"/>
        <v>3.15</v>
      </c>
      <c r="K14" s="6">
        <f t="shared" si="2"/>
        <v>30</v>
      </c>
      <c r="L14" s="6">
        <f t="shared" si="1"/>
        <v>31.5</v>
      </c>
    </row>
    <row r="15" spans="1:15" s="7" customFormat="1" ht="60" x14ac:dyDescent="0.25">
      <c r="A15" s="28">
        <v>4.5</v>
      </c>
      <c r="B15" s="29" t="s">
        <v>22</v>
      </c>
      <c r="C15" s="37"/>
      <c r="D15" s="4" t="s">
        <v>7</v>
      </c>
      <c r="E15" s="4">
        <v>10</v>
      </c>
      <c r="F15" s="4" t="s">
        <v>22</v>
      </c>
      <c r="G15" s="4">
        <v>21907</v>
      </c>
      <c r="H15" s="4" t="s">
        <v>118</v>
      </c>
      <c r="I15" s="30">
        <v>3.4</v>
      </c>
      <c r="J15" s="5">
        <f t="shared" si="0"/>
        <v>3.57</v>
      </c>
      <c r="K15" s="6">
        <f t="shared" si="2"/>
        <v>34</v>
      </c>
      <c r="L15" s="6">
        <f t="shared" si="1"/>
        <v>35.700000000000003</v>
      </c>
    </row>
    <row r="16" spans="1:15" s="7" customFormat="1" ht="60" x14ac:dyDescent="0.25">
      <c r="A16" s="28">
        <v>4.5999999999999996</v>
      </c>
      <c r="B16" s="29" t="s">
        <v>23</v>
      </c>
      <c r="C16" s="37"/>
      <c r="D16" s="4" t="s">
        <v>7</v>
      </c>
      <c r="E16" s="4">
        <v>10</v>
      </c>
      <c r="F16" s="4" t="s">
        <v>23</v>
      </c>
      <c r="G16" s="4">
        <v>21908</v>
      </c>
      <c r="H16" s="4" t="s">
        <v>118</v>
      </c>
      <c r="I16" s="30">
        <v>3.8</v>
      </c>
      <c r="J16" s="5">
        <f t="shared" si="0"/>
        <v>3.99</v>
      </c>
      <c r="K16" s="6">
        <f t="shared" si="2"/>
        <v>38</v>
      </c>
      <c r="L16" s="6">
        <f t="shared" si="1"/>
        <v>39.9</v>
      </c>
    </row>
    <row r="17" spans="1:12" s="7" customFormat="1" ht="60" x14ac:dyDescent="0.25">
      <c r="A17" s="28">
        <v>4.7</v>
      </c>
      <c r="B17" s="29" t="s">
        <v>24</v>
      </c>
      <c r="C17" s="38"/>
      <c r="D17" s="4" t="s">
        <v>7</v>
      </c>
      <c r="E17" s="4">
        <v>10</v>
      </c>
      <c r="F17" s="4" t="s">
        <v>24</v>
      </c>
      <c r="G17" s="4">
        <v>21909</v>
      </c>
      <c r="H17" s="4" t="s">
        <v>118</v>
      </c>
      <c r="I17" s="30">
        <v>3.9</v>
      </c>
      <c r="J17" s="5">
        <f t="shared" si="0"/>
        <v>4.0949999999999998</v>
      </c>
      <c r="K17" s="6">
        <f t="shared" si="2"/>
        <v>39</v>
      </c>
      <c r="L17" s="6">
        <f t="shared" si="1"/>
        <v>40.950000000000003</v>
      </c>
    </row>
    <row r="18" spans="1:12" s="7" customFormat="1" ht="180" x14ac:dyDescent="0.25">
      <c r="A18" s="28">
        <v>4.8</v>
      </c>
      <c r="B18" s="29" t="s">
        <v>25</v>
      </c>
      <c r="C18" s="3" t="s">
        <v>26</v>
      </c>
      <c r="D18" s="4" t="s">
        <v>7</v>
      </c>
      <c r="E18" s="4">
        <v>10</v>
      </c>
      <c r="F18" s="4" t="s">
        <v>119</v>
      </c>
      <c r="G18" s="4">
        <v>21865</v>
      </c>
      <c r="H18" s="4" t="s">
        <v>118</v>
      </c>
      <c r="I18" s="30">
        <v>0.6</v>
      </c>
      <c r="J18" s="5">
        <f>I18*1.05</f>
        <v>0.63</v>
      </c>
      <c r="K18" s="6">
        <f>E18*I18</f>
        <v>6</v>
      </c>
      <c r="L18" s="6">
        <f>K18*1.05</f>
        <v>6.3</v>
      </c>
    </row>
    <row r="19" spans="1:12" s="7" customFormat="1" ht="90" x14ac:dyDescent="0.25">
      <c r="A19" s="28">
        <v>4.9000000000000004</v>
      </c>
      <c r="B19" s="29" t="s">
        <v>27</v>
      </c>
      <c r="C19" s="3" t="s">
        <v>78</v>
      </c>
      <c r="D19" s="4" t="s">
        <v>7</v>
      </c>
      <c r="E19" s="4">
        <v>10</v>
      </c>
      <c r="F19" s="4" t="s">
        <v>120</v>
      </c>
      <c r="G19" s="4">
        <v>9300410</v>
      </c>
      <c r="H19" s="4" t="s">
        <v>121</v>
      </c>
      <c r="I19" s="30">
        <v>1.5</v>
      </c>
      <c r="J19" s="5">
        <f>I19*1.05</f>
        <v>1.575</v>
      </c>
      <c r="K19" s="6">
        <f>E19*I19</f>
        <v>15</v>
      </c>
      <c r="L19" s="6">
        <f>K19*1.05</f>
        <v>15.75</v>
      </c>
    </row>
    <row r="20" spans="1:12" s="7" customFormat="1" ht="90" x14ac:dyDescent="0.25">
      <c r="A20" s="6">
        <v>4.0999999999999996</v>
      </c>
      <c r="B20" s="31" t="s">
        <v>28</v>
      </c>
      <c r="C20" s="3" t="s">
        <v>79</v>
      </c>
      <c r="D20" s="4" t="s">
        <v>7</v>
      </c>
      <c r="E20" s="4">
        <v>30</v>
      </c>
      <c r="F20" s="4" t="s">
        <v>122</v>
      </c>
      <c r="G20" s="4">
        <v>9300713</v>
      </c>
      <c r="H20" s="4" t="s">
        <v>121</v>
      </c>
      <c r="I20" s="30">
        <v>1.2</v>
      </c>
      <c r="J20" s="5">
        <f>I20*1.05</f>
        <v>1.26</v>
      </c>
      <c r="K20" s="6">
        <f>E20*I20</f>
        <v>36</v>
      </c>
      <c r="L20" s="6">
        <f>K20*1.05</f>
        <v>37.799999999999997</v>
      </c>
    </row>
    <row r="21" spans="1:12" s="9" customFormat="1" x14ac:dyDescent="0.25">
      <c r="A21" s="33" t="s">
        <v>66</v>
      </c>
      <c r="B21" s="34"/>
      <c r="C21" s="34"/>
      <c r="D21" s="34"/>
      <c r="E21" s="34"/>
      <c r="F21" s="34"/>
      <c r="G21" s="34"/>
      <c r="H21" s="34"/>
      <c r="I21" s="34"/>
      <c r="J21" s="35"/>
      <c r="K21" s="27">
        <f>SUM(K11:K20)</f>
        <v>2206</v>
      </c>
      <c r="L21" s="27">
        <f>SUM(L11:L20)</f>
        <v>2316.3000000000002</v>
      </c>
    </row>
    <row r="22" spans="1:12" s="7" customFormat="1" ht="105" x14ac:dyDescent="0.25">
      <c r="A22" s="8">
        <v>8</v>
      </c>
      <c r="B22" s="12" t="s">
        <v>29</v>
      </c>
      <c r="C22" s="36" t="s">
        <v>30</v>
      </c>
      <c r="D22" s="4"/>
      <c r="E22" s="4"/>
      <c r="F22" s="4" t="s">
        <v>94</v>
      </c>
      <c r="G22" s="4"/>
      <c r="H22" s="4"/>
      <c r="I22" s="5"/>
      <c r="J22" s="5"/>
      <c r="K22" s="6"/>
      <c r="L22" s="6"/>
    </row>
    <row r="23" spans="1:12" s="7" customFormat="1" ht="75" x14ac:dyDescent="0.25">
      <c r="A23" s="4">
        <v>8.1</v>
      </c>
      <c r="B23" s="26" t="s">
        <v>31</v>
      </c>
      <c r="C23" s="37"/>
      <c r="D23" s="4" t="s">
        <v>7</v>
      </c>
      <c r="E23" s="4">
        <v>400</v>
      </c>
      <c r="F23" s="4" t="s">
        <v>31</v>
      </c>
      <c r="G23" s="2" t="s">
        <v>95</v>
      </c>
      <c r="H23" s="4" t="s">
        <v>93</v>
      </c>
      <c r="I23" s="5">
        <v>0.24</v>
      </c>
      <c r="J23" s="5">
        <f>I23*1.05</f>
        <v>0.252</v>
      </c>
      <c r="K23" s="6">
        <f>I23*E23</f>
        <v>96</v>
      </c>
      <c r="L23" s="6">
        <f>K23*1.05</f>
        <v>100.8</v>
      </c>
    </row>
    <row r="24" spans="1:12" s="7" customFormat="1" ht="75" x14ac:dyDescent="0.25">
      <c r="A24" s="4">
        <v>8.1999999999999993</v>
      </c>
      <c r="B24" s="26" t="s">
        <v>32</v>
      </c>
      <c r="C24" s="37"/>
      <c r="D24" s="4" t="s">
        <v>7</v>
      </c>
      <c r="E24" s="4">
        <v>20</v>
      </c>
      <c r="F24" s="4" t="s">
        <v>32</v>
      </c>
      <c r="G24" s="2" t="s">
        <v>96</v>
      </c>
      <c r="H24" s="4" t="s">
        <v>93</v>
      </c>
      <c r="I24" s="5">
        <v>0.24</v>
      </c>
      <c r="J24" s="5">
        <f t="shared" ref="J24:J32" si="3">I24*1.05</f>
        <v>0.252</v>
      </c>
      <c r="K24" s="6">
        <f>I24*E24</f>
        <v>4.8</v>
      </c>
      <c r="L24" s="6">
        <f t="shared" ref="L24:L32" si="4">K24*1.05</f>
        <v>5.04</v>
      </c>
    </row>
    <row r="25" spans="1:12" s="7" customFormat="1" ht="75" x14ac:dyDescent="0.25">
      <c r="A25" s="4">
        <v>8.3000000000000007</v>
      </c>
      <c r="B25" s="26" t="s">
        <v>33</v>
      </c>
      <c r="C25" s="37"/>
      <c r="D25" s="4" t="s">
        <v>7</v>
      </c>
      <c r="E25" s="4">
        <v>100</v>
      </c>
      <c r="F25" s="4" t="s">
        <v>33</v>
      </c>
      <c r="G25" s="2" t="s">
        <v>97</v>
      </c>
      <c r="H25" s="4" t="s">
        <v>93</v>
      </c>
      <c r="I25" s="5">
        <v>0.24</v>
      </c>
      <c r="J25" s="5">
        <f t="shared" si="3"/>
        <v>0.252</v>
      </c>
      <c r="K25" s="6">
        <f t="shared" ref="K25:K32" si="5">I25*E25</f>
        <v>24</v>
      </c>
      <c r="L25" s="6">
        <f>K25*1.05</f>
        <v>25.2</v>
      </c>
    </row>
    <row r="26" spans="1:12" s="7" customFormat="1" ht="75" x14ac:dyDescent="0.25">
      <c r="A26" s="4">
        <v>8.4</v>
      </c>
      <c r="B26" s="26" t="s">
        <v>34</v>
      </c>
      <c r="C26" s="37"/>
      <c r="D26" s="4" t="s">
        <v>7</v>
      </c>
      <c r="E26" s="4">
        <v>2000</v>
      </c>
      <c r="F26" s="4" t="s">
        <v>34</v>
      </c>
      <c r="G26" s="2" t="s">
        <v>98</v>
      </c>
      <c r="H26" s="4" t="s">
        <v>93</v>
      </c>
      <c r="I26" s="5">
        <v>0.25</v>
      </c>
      <c r="J26" s="5">
        <f t="shared" si="3"/>
        <v>0.26250000000000001</v>
      </c>
      <c r="K26" s="6">
        <f>I26*E26</f>
        <v>500</v>
      </c>
      <c r="L26" s="6">
        <f>K26*1.05</f>
        <v>525</v>
      </c>
    </row>
    <row r="27" spans="1:12" s="7" customFormat="1" ht="75" x14ac:dyDescent="0.25">
      <c r="A27" s="4">
        <v>8.5</v>
      </c>
      <c r="B27" s="26" t="s">
        <v>35</v>
      </c>
      <c r="C27" s="37"/>
      <c r="D27" s="4" t="s">
        <v>7</v>
      </c>
      <c r="E27" s="4">
        <v>350</v>
      </c>
      <c r="F27" s="4" t="s">
        <v>35</v>
      </c>
      <c r="G27" s="2" t="s">
        <v>99</v>
      </c>
      <c r="H27" s="4" t="s">
        <v>93</v>
      </c>
      <c r="I27" s="5">
        <v>0.25</v>
      </c>
      <c r="J27" s="5">
        <f>I27*1.05</f>
        <v>0.26250000000000001</v>
      </c>
      <c r="K27" s="6">
        <f t="shared" si="5"/>
        <v>87.5</v>
      </c>
      <c r="L27" s="6">
        <f t="shared" si="4"/>
        <v>91.88</v>
      </c>
    </row>
    <row r="28" spans="1:12" s="7" customFormat="1" ht="75" x14ac:dyDescent="0.25">
      <c r="A28" s="4">
        <v>8.6</v>
      </c>
      <c r="B28" s="26" t="s">
        <v>36</v>
      </c>
      <c r="C28" s="37"/>
      <c r="D28" s="4" t="s">
        <v>7</v>
      </c>
      <c r="E28" s="4">
        <v>150</v>
      </c>
      <c r="F28" s="4" t="s">
        <v>36</v>
      </c>
      <c r="G28" s="2" t="s">
        <v>100</v>
      </c>
      <c r="H28" s="4" t="s">
        <v>93</v>
      </c>
      <c r="I28" s="5">
        <v>0.25</v>
      </c>
      <c r="J28" s="5">
        <f t="shared" si="3"/>
        <v>0.26250000000000001</v>
      </c>
      <c r="K28" s="6">
        <f>I28*E28</f>
        <v>37.5</v>
      </c>
      <c r="L28" s="6">
        <f t="shared" si="4"/>
        <v>39.380000000000003</v>
      </c>
    </row>
    <row r="29" spans="1:12" s="7" customFormat="1" ht="75" x14ac:dyDescent="0.25">
      <c r="A29" s="4">
        <v>8.6999999999999993</v>
      </c>
      <c r="B29" s="26" t="s">
        <v>37</v>
      </c>
      <c r="C29" s="37"/>
      <c r="D29" s="4" t="s">
        <v>7</v>
      </c>
      <c r="E29" s="4">
        <v>700</v>
      </c>
      <c r="F29" s="4" t="s">
        <v>37</v>
      </c>
      <c r="G29" s="2" t="s">
        <v>101</v>
      </c>
      <c r="H29" s="4" t="s">
        <v>93</v>
      </c>
      <c r="I29" s="5">
        <v>0.98</v>
      </c>
      <c r="J29" s="5">
        <f t="shared" si="3"/>
        <v>1.0289999999999999</v>
      </c>
      <c r="K29" s="6">
        <f t="shared" si="5"/>
        <v>686</v>
      </c>
      <c r="L29" s="6">
        <f>K29*1.05</f>
        <v>720.3</v>
      </c>
    </row>
    <row r="30" spans="1:12" s="7" customFormat="1" ht="75" x14ac:dyDescent="0.25">
      <c r="A30" s="4">
        <v>8.8000000000000007</v>
      </c>
      <c r="B30" s="26" t="s">
        <v>38</v>
      </c>
      <c r="C30" s="37"/>
      <c r="D30" s="4" t="s">
        <v>7</v>
      </c>
      <c r="E30" s="4">
        <v>20</v>
      </c>
      <c r="F30" s="4" t="s">
        <v>38</v>
      </c>
      <c r="G30" s="4" t="s">
        <v>102</v>
      </c>
      <c r="H30" s="4" t="s">
        <v>93</v>
      </c>
      <c r="I30" s="5">
        <v>0.38</v>
      </c>
      <c r="J30" s="5">
        <f t="shared" si="3"/>
        <v>0.39900000000000002</v>
      </c>
      <c r="K30" s="6">
        <f t="shared" si="5"/>
        <v>7.6</v>
      </c>
      <c r="L30" s="6">
        <f t="shared" si="4"/>
        <v>7.98</v>
      </c>
    </row>
    <row r="31" spans="1:12" s="7" customFormat="1" ht="75" x14ac:dyDescent="0.25">
      <c r="A31" s="4">
        <v>8.9</v>
      </c>
      <c r="B31" s="26" t="s">
        <v>39</v>
      </c>
      <c r="C31" s="37"/>
      <c r="D31" s="4" t="s">
        <v>7</v>
      </c>
      <c r="E31" s="4">
        <v>20</v>
      </c>
      <c r="F31" s="4" t="s">
        <v>39</v>
      </c>
      <c r="G31" s="4" t="s">
        <v>103</v>
      </c>
      <c r="H31" s="4" t="s">
        <v>93</v>
      </c>
      <c r="I31" s="5">
        <v>0.38</v>
      </c>
      <c r="J31" s="5">
        <f t="shared" si="3"/>
        <v>0.39900000000000002</v>
      </c>
      <c r="K31" s="6">
        <f t="shared" si="5"/>
        <v>7.6</v>
      </c>
      <c r="L31" s="6">
        <f t="shared" si="4"/>
        <v>7.98</v>
      </c>
    </row>
    <row r="32" spans="1:12" s="7" customFormat="1" ht="75" x14ac:dyDescent="0.25">
      <c r="A32" s="6">
        <v>8.1</v>
      </c>
      <c r="B32" s="26" t="s">
        <v>40</v>
      </c>
      <c r="C32" s="38"/>
      <c r="D32" s="4" t="s">
        <v>7</v>
      </c>
      <c r="E32" s="4">
        <v>20</v>
      </c>
      <c r="F32" s="4" t="s">
        <v>40</v>
      </c>
      <c r="G32" s="4" t="s">
        <v>104</v>
      </c>
      <c r="H32" s="4" t="s">
        <v>93</v>
      </c>
      <c r="I32" s="5">
        <v>0.38</v>
      </c>
      <c r="J32" s="5">
        <f t="shared" si="3"/>
        <v>0.39900000000000002</v>
      </c>
      <c r="K32" s="6">
        <f t="shared" si="5"/>
        <v>7.6</v>
      </c>
      <c r="L32" s="6">
        <f t="shared" si="4"/>
        <v>7.98</v>
      </c>
    </row>
    <row r="33" spans="1:12" s="9" customFormat="1" x14ac:dyDescent="0.25">
      <c r="A33" s="33" t="s">
        <v>67</v>
      </c>
      <c r="B33" s="34"/>
      <c r="C33" s="34"/>
      <c r="D33" s="34"/>
      <c r="E33" s="34"/>
      <c r="F33" s="34"/>
      <c r="G33" s="34"/>
      <c r="H33" s="34"/>
      <c r="I33" s="34"/>
      <c r="J33" s="35"/>
      <c r="K33" s="27">
        <f>SUM(K23:K32)</f>
        <v>1458.6</v>
      </c>
      <c r="L33" s="27">
        <f>K33*1.05</f>
        <v>1531.53</v>
      </c>
    </row>
    <row r="34" spans="1:12" s="7" customFormat="1" ht="90" x14ac:dyDescent="0.25">
      <c r="A34" s="8">
        <v>14</v>
      </c>
      <c r="B34" s="12" t="s">
        <v>41</v>
      </c>
      <c r="C34" s="3" t="s">
        <v>42</v>
      </c>
      <c r="D34" s="4" t="s">
        <v>7</v>
      </c>
      <c r="E34" s="4">
        <v>5000</v>
      </c>
      <c r="F34" s="4" t="s">
        <v>123</v>
      </c>
      <c r="G34" s="4" t="s">
        <v>124</v>
      </c>
      <c r="H34" s="4" t="s">
        <v>125</v>
      </c>
      <c r="I34" s="5">
        <v>0.114</v>
      </c>
      <c r="J34" s="5">
        <f t="shared" ref="J34" si="6">I34*1.05</f>
        <v>0.1197</v>
      </c>
      <c r="K34" s="6">
        <f t="shared" ref="K34" si="7">E34*I34</f>
        <v>570</v>
      </c>
      <c r="L34" s="6">
        <f t="shared" ref="L34" si="8">K34*1.05</f>
        <v>598.5</v>
      </c>
    </row>
    <row r="35" spans="1:12" s="7" customFormat="1" ht="105" x14ac:dyDescent="0.25">
      <c r="A35" s="8">
        <v>16</v>
      </c>
      <c r="B35" s="10" t="s">
        <v>43</v>
      </c>
      <c r="C35" s="3" t="s">
        <v>44</v>
      </c>
      <c r="D35" s="4" t="s">
        <v>7</v>
      </c>
      <c r="E35" s="4">
        <v>100</v>
      </c>
      <c r="F35" s="4" t="s">
        <v>90</v>
      </c>
      <c r="G35" s="32" t="s">
        <v>91</v>
      </c>
      <c r="H35" s="4" t="s">
        <v>92</v>
      </c>
      <c r="I35" s="5">
        <v>3.8</v>
      </c>
      <c r="J35" s="5">
        <f>I35*1.05</f>
        <v>3.99</v>
      </c>
      <c r="K35" s="6">
        <f>E35*I35</f>
        <v>380</v>
      </c>
      <c r="L35" s="6">
        <f>K35*1.05</f>
        <v>399</v>
      </c>
    </row>
    <row r="36" spans="1:12" s="7" customFormat="1" ht="45" x14ac:dyDescent="0.25">
      <c r="A36" s="8">
        <v>17</v>
      </c>
      <c r="B36" s="12" t="s">
        <v>45</v>
      </c>
      <c r="C36" s="3" t="s">
        <v>11</v>
      </c>
      <c r="D36" s="4"/>
      <c r="E36" s="4"/>
      <c r="F36" s="4"/>
      <c r="G36" s="4"/>
      <c r="H36" s="4"/>
      <c r="I36" s="5"/>
      <c r="J36" s="5"/>
      <c r="K36" s="6"/>
      <c r="L36" s="6"/>
    </row>
    <row r="37" spans="1:12" s="7" customFormat="1" ht="135" x14ac:dyDescent="0.25">
      <c r="A37" s="4">
        <v>17.100000000000001</v>
      </c>
      <c r="B37" s="26" t="s">
        <v>46</v>
      </c>
      <c r="C37" s="3" t="s">
        <v>80</v>
      </c>
      <c r="D37" s="4" t="s">
        <v>47</v>
      </c>
      <c r="E37" s="4">
        <v>3000</v>
      </c>
      <c r="F37" s="4" t="s">
        <v>86</v>
      </c>
      <c r="G37" s="4" t="s">
        <v>83</v>
      </c>
      <c r="H37" s="4" t="s">
        <v>84</v>
      </c>
      <c r="I37" s="5">
        <v>0.02</v>
      </c>
      <c r="J37" s="5">
        <f>I37*1.05</f>
        <v>2.1000000000000001E-2</v>
      </c>
      <c r="K37" s="6">
        <f>I37*E37</f>
        <v>60</v>
      </c>
      <c r="L37" s="6">
        <f>J37*E37</f>
        <v>63</v>
      </c>
    </row>
    <row r="38" spans="1:12" s="7" customFormat="1" ht="135" x14ac:dyDescent="0.25">
      <c r="A38" s="4">
        <v>17.2</v>
      </c>
      <c r="B38" s="26" t="s">
        <v>48</v>
      </c>
      <c r="C38" s="3" t="s">
        <v>49</v>
      </c>
      <c r="D38" s="4" t="s">
        <v>7</v>
      </c>
      <c r="E38" s="4">
        <v>10</v>
      </c>
      <c r="F38" s="4" t="s">
        <v>87</v>
      </c>
      <c r="G38" s="4" t="s">
        <v>88</v>
      </c>
      <c r="H38" s="4" t="s">
        <v>89</v>
      </c>
      <c r="I38" s="5">
        <v>0.98</v>
      </c>
      <c r="J38" s="5">
        <f>I38*1.05</f>
        <v>1.0289999999999999</v>
      </c>
      <c r="K38" s="6">
        <f>I38*E38</f>
        <v>9.8000000000000007</v>
      </c>
      <c r="L38" s="6">
        <f>J38*E38</f>
        <v>10.29</v>
      </c>
    </row>
    <row r="39" spans="1:12" s="7" customFormat="1" ht="90" x14ac:dyDescent="0.25">
      <c r="A39" s="4">
        <v>17.3</v>
      </c>
      <c r="B39" s="3" t="s">
        <v>50</v>
      </c>
      <c r="C39" s="3" t="s">
        <v>81</v>
      </c>
      <c r="D39" s="4" t="s">
        <v>7</v>
      </c>
      <c r="E39" s="4">
        <v>10080</v>
      </c>
      <c r="F39" s="4" t="s">
        <v>105</v>
      </c>
      <c r="G39" s="4" t="s">
        <v>106</v>
      </c>
      <c r="H39" s="4" t="s">
        <v>107</v>
      </c>
      <c r="I39" s="5">
        <v>5.6000000000000001E-2</v>
      </c>
      <c r="J39" s="5">
        <f>I39*1.05</f>
        <v>5.8799999999999998E-2</v>
      </c>
      <c r="K39" s="6">
        <f>E39*I39</f>
        <v>564.48</v>
      </c>
      <c r="L39" s="6">
        <f>E39*J39</f>
        <v>592.70000000000005</v>
      </c>
    </row>
    <row r="40" spans="1:12" s="9" customFormat="1" x14ac:dyDescent="0.25">
      <c r="A40" s="33" t="s">
        <v>68</v>
      </c>
      <c r="B40" s="34"/>
      <c r="C40" s="34"/>
      <c r="D40" s="34"/>
      <c r="E40" s="34"/>
      <c r="F40" s="34"/>
      <c r="G40" s="34"/>
      <c r="H40" s="34"/>
      <c r="I40" s="34"/>
      <c r="J40" s="35"/>
      <c r="K40" s="27">
        <f>SUM(K37:K39)</f>
        <v>634.28</v>
      </c>
      <c r="L40" s="27">
        <f>SUM(L37:L39)</f>
        <v>665.99</v>
      </c>
    </row>
    <row r="41" spans="1:12" s="7" customFormat="1" ht="28.5" x14ac:dyDescent="0.25">
      <c r="A41" s="8">
        <v>18</v>
      </c>
      <c r="B41" s="12" t="s">
        <v>51</v>
      </c>
      <c r="C41" s="3"/>
      <c r="D41" s="4"/>
      <c r="E41" s="4"/>
      <c r="F41" s="4"/>
      <c r="G41" s="4"/>
      <c r="H41" s="4"/>
      <c r="I41" s="5"/>
      <c r="J41" s="5"/>
      <c r="K41" s="6"/>
      <c r="L41" s="6"/>
    </row>
    <row r="42" spans="1:12" s="7" customFormat="1" ht="75" x14ac:dyDescent="0.25">
      <c r="A42" s="4">
        <v>18.100000000000001</v>
      </c>
      <c r="B42" s="26" t="s">
        <v>52</v>
      </c>
      <c r="C42" s="3" t="s">
        <v>53</v>
      </c>
      <c r="D42" s="4" t="s">
        <v>7</v>
      </c>
      <c r="E42" s="4">
        <v>10000</v>
      </c>
      <c r="F42" s="4" t="s">
        <v>53</v>
      </c>
      <c r="G42" s="4" t="s">
        <v>85</v>
      </c>
      <c r="H42" s="4" t="s">
        <v>84</v>
      </c>
      <c r="I42" s="5">
        <v>8.0000000000000002E-3</v>
      </c>
      <c r="J42" s="5">
        <f>I42*1.05</f>
        <v>8.3999999999999995E-3</v>
      </c>
      <c r="K42" s="6">
        <f>I42*E42</f>
        <v>80</v>
      </c>
      <c r="L42" s="6">
        <f>J42*E42</f>
        <v>84</v>
      </c>
    </row>
    <row r="43" spans="1:12" s="7" customFormat="1" ht="60" x14ac:dyDescent="0.25">
      <c r="A43" s="4">
        <v>18.2</v>
      </c>
      <c r="B43" s="26" t="s">
        <v>54</v>
      </c>
      <c r="C43" s="3" t="s">
        <v>55</v>
      </c>
      <c r="D43" s="4" t="s">
        <v>7</v>
      </c>
      <c r="E43" s="4">
        <v>4000</v>
      </c>
      <c r="F43" s="4" t="s">
        <v>55</v>
      </c>
      <c r="G43" s="4">
        <v>39.9</v>
      </c>
      <c r="H43" s="4" t="s">
        <v>108</v>
      </c>
      <c r="I43" s="5">
        <v>0.08</v>
      </c>
      <c r="J43" s="5">
        <f>I43*1.05</f>
        <v>8.4000000000000005E-2</v>
      </c>
      <c r="K43" s="6">
        <f>E43*I43</f>
        <v>320</v>
      </c>
      <c r="L43" s="6">
        <f>E43*J43</f>
        <v>336</v>
      </c>
    </row>
    <row r="44" spans="1:12" s="7" customFormat="1" ht="30" x14ac:dyDescent="0.25">
      <c r="A44" s="4">
        <v>18.3</v>
      </c>
      <c r="B44" s="26" t="s">
        <v>56</v>
      </c>
      <c r="C44" s="3" t="s">
        <v>57</v>
      </c>
      <c r="D44" s="4" t="s">
        <v>7</v>
      </c>
      <c r="E44" s="4">
        <v>10</v>
      </c>
      <c r="F44" s="4" t="s">
        <v>126</v>
      </c>
      <c r="G44" s="4">
        <v>3804</v>
      </c>
      <c r="H44" s="4" t="s">
        <v>127</v>
      </c>
      <c r="I44" s="6">
        <v>1.5</v>
      </c>
      <c r="J44" s="6">
        <f>I44*1.05</f>
        <v>1.58</v>
      </c>
      <c r="K44" s="6">
        <f>I44*E44</f>
        <v>15</v>
      </c>
      <c r="L44" s="6">
        <f>J44*E44</f>
        <v>15.8</v>
      </c>
    </row>
    <row r="45" spans="1:12" s="9" customFormat="1" x14ac:dyDescent="0.25">
      <c r="A45" s="33" t="s">
        <v>69</v>
      </c>
      <c r="B45" s="34"/>
      <c r="C45" s="34"/>
      <c r="D45" s="34"/>
      <c r="E45" s="34"/>
      <c r="F45" s="34"/>
      <c r="G45" s="34"/>
      <c r="H45" s="34"/>
      <c r="I45" s="34"/>
      <c r="J45" s="35"/>
      <c r="K45" s="27">
        <f>SUM(K42:K44)</f>
        <v>415</v>
      </c>
      <c r="L45" s="27">
        <f>SUM(L42:L44)</f>
        <v>435.8</v>
      </c>
    </row>
    <row r="47" spans="1:12" s="9" customFormat="1" x14ac:dyDescent="0.25">
      <c r="A47" s="52" t="s">
        <v>70</v>
      </c>
      <c r="B47" s="53"/>
      <c r="C47" s="53"/>
      <c r="D47" s="53"/>
      <c r="E47" s="53"/>
      <c r="F47" s="54"/>
      <c r="G47" s="54"/>
      <c r="H47" s="54"/>
      <c r="I47" s="54"/>
      <c r="J47" s="55"/>
      <c r="K47" s="19"/>
      <c r="L47" s="19"/>
    </row>
    <row r="48" spans="1:12" s="9" customFormat="1" x14ac:dyDescent="0.25">
      <c r="A48" s="56"/>
      <c r="B48" s="57"/>
      <c r="C48" s="57"/>
      <c r="D48" s="57"/>
      <c r="E48" s="57"/>
      <c r="F48" s="58"/>
      <c r="G48" s="58"/>
      <c r="H48" s="58"/>
      <c r="I48" s="58"/>
      <c r="J48" s="59"/>
      <c r="K48" s="19"/>
      <c r="L48" s="19"/>
    </row>
    <row r="49" spans="1:12" s="9" customFormat="1" x14ac:dyDescent="0.25">
      <c r="A49" s="60" t="s">
        <v>77</v>
      </c>
      <c r="B49" s="61"/>
      <c r="C49" s="61"/>
      <c r="D49" s="61"/>
      <c r="E49" s="61"/>
      <c r="F49" s="61"/>
      <c r="G49" s="61"/>
      <c r="H49" s="61"/>
      <c r="I49" s="61"/>
      <c r="J49" s="62"/>
      <c r="K49" s="19"/>
      <c r="L49" s="19"/>
    </row>
    <row r="50" spans="1:12" s="9" customFormat="1" x14ac:dyDescent="0.25">
      <c r="A50" s="13" t="s">
        <v>71</v>
      </c>
      <c r="B50" s="14"/>
      <c r="C50" s="14"/>
      <c r="D50" s="15"/>
      <c r="E50" s="15"/>
      <c r="F50" s="15"/>
      <c r="G50" s="15"/>
      <c r="H50" s="15"/>
      <c r="I50" s="16"/>
      <c r="J50" s="17"/>
      <c r="K50" s="19"/>
      <c r="L50" s="19"/>
    </row>
    <row r="51" spans="1:12" s="9" customFormat="1" x14ac:dyDescent="0.25">
      <c r="A51" s="13" t="s">
        <v>72</v>
      </c>
      <c r="B51" s="14"/>
      <c r="C51" s="14"/>
      <c r="D51" s="15"/>
      <c r="E51" s="15"/>
      <c r="F51" s="15"/>
      <c r="G51" s="15"/>
      <c r="H51" s="15"/>
      <c r="I51" s="16"/>
      <c r="J51" s="17"/>
      <c r="K51" s="19"/>
      <c r="L51" s="19"/>
    </row>
    <row r="52" spans="1:12" s="9" customFormat="1" x14ac:dyDescent="0.25">
      <c r="A52" s="60" t="s">
        <v>73</v>
      </c>
      <c r="B52" s="61"/>
      <c r="C52" s="61"/>
      <c r="D52" s="61"/>
      <c r="E52" s="61"/>
      <c r="F52" s="61"/>
      <c r="G52" s="61"/>
      <c r="H52" s="61"/>
      <c r="I52" s="61"/>
      <c r="J52" s="62"/>
      <c r="K52" s="19"/>
      <c r="L52" s="19"/>
    </row>
    <row r="53" spans="1:12" s="9" customFormat="1" x14ac:dyDescent="0.25">
      <c r="A53" s="63" t="s">
        <v>74</v>
      </c>
      <c r="B53" s="58"/>
      <c r="C53" s="58"/>
      <c r="D53" s="58"/>
      <c r="E53" s="58"/>
      <c r="F53" s="58"/>
      <c r="G53" s="58"/>
      <c r="H53" s="58"/>
      <c r="I53" s="58"/>
      <c r="J53" s="59"/>
      <c r="K53" s="19"/>
      <c r="L53" s="19"/>
    </row>
    <row r="54" spans="1:12" s="9" customFormat="1" x14ac:dyDescent="0.25">
      <c r="A54" s="63"/>
      <c r="B54" s="58"/>
      <c r="C54" s="58"/>
      <c r="D54" s="58"/>
      <c r="E54" s="58"/>
      <c r="F54" s="58"/>
      <c r="G54" s="58"/>
      <c r="H54" s="58"/>
      <c r="I54" s="58"/>
      <c r="J54" s="59"/>
      <c r="K54" s="19"/>
      <c r="L54" s="19"/>
    </row>
    <row r="55" spans="1:12" s="9" customFormat="1" x14ac:dyDescent="0.25">
      <c r="A55" s="63"/>
      <c r="B55" s="58"/>
      <c r="C55" s="58"/>
      <c r="D55" s="58"/>
      <c r="E55" s="58"/>
      <c r="F55" s="58"/>
      <c r="G55" s="58"/>
      <c r="H55" s="58"/>
      <c r="I55" s="58"/>
      <c r="J55" s="59"/>
      <c r="K55" s="19"/>
      <c r="L55" s="19"/>
    </row>
    <row r="56" spans="1:12" s="9" customFormat="1" x14ac:dyDescent="0.25">
      <c r="A56" s="63"/>
      <c r="B56" s="58"/>
      <c r="C56" s="58"/>
      <c r="D56" s="58"/>
      <c r="E56" s="58"/>
      <c r="F56" s="58"/>
      <c r="G56" s="58"/>
      <c r="H56" s="58"/>
      <c r="I56" s="58"/>
      <c r="J56" s="59"/>
      <c r="K56" s="19"/>
      <c r="L56" s="19"/>
    </row>
    <row r="57" spans="1:12" s="9" customFormat="1" ht="13.9" x14ac:dyDescent="0.3">
      <c r="A57" s="43"/>
      <c r="B57" s="44"/>
      <c r="C57" s="44"/>
      <c r="D57" s="44"/>
      <c r="E57" s="44"/>
      <c r="F57" s="44"/>
      <c r="G57" s="44"/>
      <c r="H57" s="44"/>
      <c r="I57" s="44"/>
      <c r="J57" s="45"/>
      <c r="K57" s="19"/>
      <c r="L57" s="19"/>
    </row>
    <row r="58" spans="1:12" s="9" customFormat="1" x14ac:dyDescent="0.25">
      <c r="A58" s="46" t="s">
        <v>76</v>
      </c>
      <c r="B58" s="47"/>
      <c r="C58" s="47"/>
      <c r="D58" s="47"/>
      <c r="E58" s="47"/>
      <c r="F58" s="47"/>
      <c r="G58" s="47"/>
      <c r="H58" s="47"/>
      <c r="I58" s="47"/>
      <c r="J58" s="48"/>
      <c r="K58" s="19"/>
      <c r="L58" s="19"/>
    </row>
    <row r="59" spans="1:12" s="9" customFormat="1" x14ac:dyDescent="0.25">
      <c r="A59" s="49" t="s">
        <v>75</v>
      </c>
      <c r="B59" s="50"/>
      <c r="C59" s="50"/>
      <c r="D59" s="50"/>
      <c r="E59" s="50"/>
      <c r="F59" s="50"/>
      <c r="G59" s="50"/>
      <c r="H59" s="50"/>
      <c r="I59" s="50"/>
      <c r="J59" s="51"/>
      <c r="K59" s="19"/>
      <c r="L59" s="19"/>
    </row>
    <row r="60" spans="1:12" s="9" customFormat="1" x14ac:dyDescent="0.25">
      <c r="A60" s="49"/>
      <c r="B60" s="50"/>
      <c r="C60" s="50"/>
      <c r="D60" s="50"/>
      <c r="E60" s="50"/>
      <c r="F60" s="50"/>
      <c r="G60" s="50"/>
      <c r="H60" s="50"/>
      <c r="I60" s="50"/>
      <c r="J60" s="51"/>
      <c r="K60" s="19"/>
      <c r="L60" s="19"/>
    </row>
    <row r="61" spans="1:12" s="9" customFormat="1" x14ac:dyDescent="0.25">
      <c r="A61" s="40" t="s">
        <v>82</v>
      </c>
      <c r="B61" s="41"/>
      <c r="C61" s="41"/>
      <c r="D61" s="41"/>
      <c r="E61" s="41"/>
      <c r="F61" s="41"/>
      <c r="G61" s="41"/>
      <c r="H61" s="41"/>
      <c r="I61" s="41"/>
      <c r="J61" s="42"/>
      <c r="K61" s="19"/>
      <c r="L61" s="19"/>
    </row>
  </sheetData>
  <mergeCells count="17">
    <mergeCell ref="A61:J61"/>
    <mergeCell ref="A57:J57"/>
    <mergeCell ref="A58:J58"/>
    <mergeCell ref="A59:J60"/>
    <mergeCell ref="A47:J48"/>
    <mergeCell ref="A49:J49"/>
    <mergeCell ref="A52:J52"/>
    <mergeCell ref="A53:J56"/>
    <mergeCell ref="A2:O2"/>
    <mergeCell ref="A9:J9"/>
    <mergeCell ref="C10:C17"/>
    <mergeCell ref="A21:J21"/>
    <mergeCell ref="H1:L1"/>
    <mergeCell ref="A40:J40"/>
    <mergeCell ref="A45:J45"/>
    <mergeCell ref="C22:C32"/>
    <mergeCell ref="A33:J33"/>
  </mergeCells>
  <pageMargins left="0.39370078740157483" right="0"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Darbas</dc:creator>
  <cp:lastModifiedBy>Darbas</cp:lastModifiedBy>
  <cp:lastPrinted>2025-01-08T12:27:37Z</cp:lastPrinted>
  <dcterms:created xsi:type="dcterms:W3CDTF">2025-01-08T12:16:02Z</dcterms:created>
  <dcterms:modified xsi:type="dcterms:W3CDTF">2025-04-22T11:19:14Z</dcterms:modified>
</cp:coreProperties>
</file>