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_SERVICE\Konkursai\KONKURSU KLIENTAI\Vilnius\LITFOOD&amp;ESFA\2016 11 03 maistas skurstantiems\"/>
    </mc:Choice>
  </mc:AlternateContent>
  <bookViews>
    <workbookView xWindow="0" yWindow="0" windowWidth="19200" windowHeight="10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6" i="1"/>
  <c r="I56" i="1" l="1"/>
  <c r="J56" i="1" s="1"/>
  <c r="L56" i="1" s="1"/>
  <c r="M56" i="1"/>
  <c r="I57" i="1"/>
  <c r="J57" i="1" s="1"/>
  <c r="L57" i="1" s="1"/>
  <c r="M57" i="1"/>
  <c r="I58" i="1"/>
  <c r="J58" i="1" s="1"/>
  <c r="L58" i="1" s="1"/>
  <c r="M58" i="1"/>
  <c r="I59" i="1"/>
  <c r="J59" i="1" s="1"/>
  <c r="L59" i="1" s="1"/>
  <c r="M59" i="1"/>
  <c r="I60" i="1"/>
  <c r="J60" i="1" s="1"/>
  <c r="L60" i="1" s="1"/>
  <c r="M60" i="1"/>
  <c r="I61" i="1"/>
  <c r="J61" i="1" s="1"/>
  <c r="L61" i="1" s="1"/>
  <c r="M61" i="1"/>
  <c r="I62" i="1"/>
  <c r="J62" i="1" s="1"/>
  <c r="L62" i="1" s="1"/>
  <c r="M62" i="1"/>
  <c r="I63" i="1"/>
  <c r="J63" i="1" s="1"/>
  <c r="L63" i="1" s="1"/>
  <c r="M63" i="1"/>
  <c r="I64" i="1"/>
  <c r="J64" i="1" s="1"/>
  <c r="L64" i="1" s="1"/>
  <c r="M64" i="1"/>
  <c r="I65" i="1"/>
  <c r="J65" i="1" s="1"/>
  <c r="L65" i="1" s="1"/>
  <c r="M65" i="1"/>
  <c r="I66" i="1"/>
  <c r="J66" i="1" s="1"/>
  <c r="L66" i="1" s="1"/>
  <c r="M66" i="1"/>
  <c r="I67" i="1"/>
  <c r="J67" i="1" s="1"/>
  <c r="L67" i="1" s="1"/>
  <c r="M67" i="1"/>
  <c r="I68" i="1"/>
  <c r="J68" i="1" s="1"/>
  <c r="L68" i="1" s="1"/>
  <c r="M68" i="1"/>
  <c r="I69" i="1"/>
  <c r="J69" i="1" s="1"/>
  <c r="L69" i="1" s="1"/>
  <c r="M69" i="1"/>
  <c r="I70" i="1"/>
  <c r="J70" i="1" s="1"/>
  <c r="L70" i="1" s="1"/>
  <c r="M70" i="1"/>
  <c r="I71" i="1"/>
  <c r="J71" i="1" s="1"/>
  <c r="L71" i="1" s="1"/>
  <c r="M71" i="1"/>
  <c r="I72" i="1"/>
  <c r="J72" i="1" s="1"/>
  <c r="L72" i="1" s="1"/>
  <c r="M72" i="1"/>
  <c r="I73" i="1"/>
  <c r="J73" i="1" s="1"/>
  <c r="L73" i="1" s="1"/>
  <c r="M73" i="1"/>
  <c r="I74" i="1"/>
  <c r="J74" i="1" s="1"/>
  <c r="L74" i="1" s="1"/>
  <c r="M74" i="1"/>
  <c r="I75" i="1"/>
  <c r="J75" i="1" s="1"/>
  <c r="L75" i="1" s="1"/>
  <c r="M75" i="1"/>
  <c r="I76" i="1"/>
  <c r="J76" i="1" s="1"/>
  <c r="L76" i="1" s="1"/>
  <c r="M76" i="1"/>
  <c r="I77" i="1"/>
  <c r="J77" i="1" s="1"/>
  <c r="L77" i="1" s="1"/>
  <c r="M77" i="1"/>
  <c r="I78" i="1"/>
  <c r="J78" i="1" s="1"/>
  <c r="L78" i="1" s="1"/>
  <c r="M78" i="1"/>
  <c r="I79" i="1"/>
  <c r="J79" i="1" s="1"/>
  <c r="L79" i="1" s="1"/>
  <c r="M79" i="1"/>
  <c r="I80" i="1"/>
  <c r="J80" i="1" s="1"/>
  <c r="L80" i="1" s="1"/>
  <c r="M80" i="1"/>
  <c r="I81" i="1"/>
  <c r="J81" i="1" s="1"/>
  <c r="L81" i="1" s="1"/>
  <c r="M81" i="1"/>
  <c r="I82" i="1"/>
  <c r="J82" i="1" s="1"/>
  <c r="L82" i="1" s="1"/>
  <c r="M82" i="1"/>
  <c r="I83" i="1"/>
  <c r="J83" i="1" s="1"/>
  <c r="L83" i="1" s="1"/>
  <c r="M83" i="1"/>
  <c r="I84" i="1"/>
  <c r="J84" i="1" s="1"/>
  <c r="L84" i="1" s="1"/>
  <c r="M84" i="1"/>
  <c r="I85" i="1"/>
  <c r="J85" i="1" s="1"/>
  <c r="L85" i="1" s="1"/>
  <c r="M85" i="1"/>
  <c r="I86" i="1"/>
  <c r="J86" i="1" s="1"/>
  <c r="L86" i="1" s="1"/>
  <c r="M86" i="1"/>
  <c r="I87" i="1"/>
  <c r="J87" i="1" s="1"/>
  <c r="L87" i="1" s="1"/>
  <c r="M87" i="1"/>
  <c r="I88" i="1"/>
  <c r="J88" i="1" s="1"/>
  <c r="L88" i="1" s="1"/>
  <c r="M88" i="1"/>
  <c r="I89" i="1"/>
  <c r="J89" i="1" s="1"/>
  <c r="L89" i="1" s="1"/>
  <c r="M89" i="1"/>
  <c r="I90" i="1"/>
  <c r="J90" i="1"/>
  <c r="L90" i="1" s="1"/>
  <c r="M90" i="1"/>
  <c r="I91" i="1"/>
  <c r="J91" i="1" s="1"/>
  <c r="L91" i="1" s="1"/>
  <c r="M91" i="1"/>
  <c r="I92" i="1"/>
  <c r="J92" i="1" s="1"/>
  <c r="L92" i="1" s="1"/>
  <c r="M92" i="1"/>
  <c r="I93" i="1"/>
  <c r="J93" i="1" s="1"/>
  <c r="L93" i="1" s="1"/>
  <c r="M93" i="1"/>
  <c r="I94" i="1"/>
  <c r="J94" i="1" s="1"/>
  <c r="L94" i="1" s="1"/>
  <c r="M94" i="1"/>
  <c r="I95" i="1"/>
  <c r="J95" i="1" s="1"/>
  <c r="L95" i="1" s="1"/>
  <c r="M95" i="1"/>
  <c r="I96" i="1"/>
  <c r="J96" i="1" s="1"/>
  <c r="L96" i="1" s="1"/>
  <c r="M96" i="1"/>
  <c r="I97" i="1"/>
  <c r="J97" i="1" s="1"/>
  <c r="L97" i="1" s="1"/>
  <c r="M97" i="1"/>
  <c r="I98" i="1"/>
  <c r="J98" i="1" s="1"/>
  <c r="L98" i="1" s="1"/>
  <c r="M98" i="1"/>
  <c r="I99" i="1"/>
  <c r="J99" i="1" s="1"/>
  <c r="L99" i="1" s="1"/>
  <c r="M99" i="1"/>
  <c r="I100" i="1"/>
  <c r="J100" i="1" s="1"/>
  <c r="L100" i="1" s="1"/>
  <c r="M100" i="1"/>
  <c r="I101" i="1"/>
  <c r="J101" i="1" s="1"/>
  <c r="L101" i="1" s="1"/>
  <c r="M101" i="1"/>
  <c r="I102" i="1"/>
  <c r="J102" i="1" s="1"/>
  <c r="L102" i="1" s="1"/>
  <c r="M102" i="1"/>
  <c r="I103" i="1"/>
  <c r="J103" i="1" s="1"/>
  <c r="L103" i="1" s="1"/>
  <c r="M103" i="1"/>
  <c r="I104" i="1"/>
  <c r="J104" i="1" s="1"/>
  <c r="L104" i="1" s="1"/>
  <c r="M104" i="1"/>
  <c r="I105" i="1"/>
  <c r="J105" i="1" s="1"/>
  <c r="L105" i="1" s="1"/>
  <c r="M105" i="1"/>
  <c r="I106" i="1"/>
  <c r="J106" i="1" s="1"/>
  <c r="L106" i="1" s="1"/>
  <c r="M106" i="1"/>
  <c r="I107" i="1"/>
  <c r="J107" i="1" s="1"/>
  <c r="L107" i="1" s="1"/>
  <c r="M107" i="1"/>
  <c r="I108" i="1"/>
  <c r="J108" i="1" s="1"/>
  <c r="L108" i="1" s="1"/>
  <c r="M108" i="1"/>
  <c r="I109" i="1"/>
  <c r="J109" i="1" s="1"/>
  <c r="L109" i="1" s="1"/>
  <c r="M109" i="1"/>
  <c r="I110" i="1"/>
  <c r="J110" i="1" s="1"/>
  <c r="L110" i="1" s="1"/>
  <c r="M110" i="1"/>
  <c r="I111" i="1"/>
  <c r="J111" i="1" s="1"/>
  <c r="L111" i="1" s="1"/>
  <c r="M111" i="1"/>
  <c r="I112" i="1"/>
  <c r="J112" i="1" s="1"/>
  <c r="L112" i="1" s="1"/>
  <c r="M112" i="1"/>
  <c r="I113" i="1"/>
  <c r="J113" i="1" s="1"/>
  <c r="L113" i="1" s="1"/>
  <c r="M113" i="1"/>
  <c r="I114" i="1"/>
  <c r="J114" i="1" s="1"/>
  <c r="L114" i="1" s="1"/>
  <c r="M114" i="1"/>
  <c r="I115" i="1"/>
  <c r="J115" i="1" s="1"/>
  <c r="L115" i="1" s="1"/>
  <c r="M115" i="1"/>
  <c r="I116" i="1"/>
  <c r="J116" i="1" s="1"/>
  <c r="L116" i="1" s="1"/>
  <c r="M116" i="1"/>
  <c r="I117" i="1"/>
  <c r="J117" i="1" s="1"/>
  <c r="L117" i="1" s="1"/>
  <c r="M117" i="1"/>
  <c r="I118" i="1"/>
  <c r="J118" i="1" s="1"/>
  <c r="L118" i="1" s="1"/>
  <c r="M118" i="1"/>
  <c r="I119" i="1"/>
  <c r="J119" i="1" s="1"/>
  <c r="L119" i="1" s="1"/>
  <c r="M119" i="1"/>
  <c r="I120" i="1"/>
  <c r="J120" i="1" s="1"/>
  <c r="L120" i="1" s="1"/>
  <c r="M120" i="1"/>
  <c r="I121" i="1"/>
  <c r="J121" i="1" s="1"/>
  <c r="L121" i="1" s="1"/>
  <c r="M121" i="1"/>
  <c r="I122" i="1"/>
  <c r="J122" i="1" s="1"/>
  <c r="L122" i="1" s="1"/>
  <c r="M122" i="1"/>
  <c r="I123" i="1"/>
  <c r="J123" i="1" s="1"/>
  <c r="L123" i="1" s="1"/>
  <c r="M123" i="1"/>
  <c r="I124" i="1"/>
  <c r="J124" i="1" s="1"/>
  <c r="L124" i="1" s="1"/>
  <c r="M124" i="1"/>
  <c r="I125" i="1"/>
  <c r="J125" i="1" s="1"/>
  <c r="L125" i="1" s="1"/>
  <c r="M125" i="1"/>
  <c r="I126" i="1"/>
  <c r="J126" i="1" s="1"/>
  <c r="L126" i="1" s="1"/>
  <c r="M126" i="1"/>
  <c r="I127" i="1"/>
  <c r="J127" i="1" s="1"/>
  <c r="L127" i="1" s="1"/>
  <c r="M127" i="1"/>
  <c r="I128" i="1"/>
  <c r="J128" i="1" s="1"/>
  <c r="L128" i="1" s="1"/>
  <c r="M128" i="1"/>
  <c r="I129" i="1"/>
  <c r="J129" i="1" s="1"/>
  <c r="L129" i="1" s="1"/>
  <c r="M129" i="1"/>
  <c r="I130" i="1"/>
  <c r="J130" i="1" s="1"/>
  <c r="L130" i="1" s="1"/>
  <c r="M130" i="1"/>
  <c r="I131" i="1"/>
  <c r="J131" i="1" s="1"/>
  <c r="L131" i="1" s="1"/>
  <c r="M131" i="1"/>
  <c r="I132" i="1"/>
  <c r="J132" i="1" s="1"/>
  <c r="L132" i="1" s="1"/>
  <c r="M132" i="1"/>
  <c r="I133" i="1"/>
  <c r="J133" i="1" s="1"/>
  <c r="L133" i="1" s="1"/>
  <c r="M133" i="1"/>
  <c r="I134" i="1"/>
  <c r="J134" i="1" s="1"/>
  <c r="L134" i="1" s="1"/>
  <c r="M134" i="1"/>
  <c r="I135" i="1"/>
  <c r="J135" i="1" s="1"/>
  <c r="L135" i="1" s="1"/>
  <c r="M135" i="1"/>
  <c r="I136" i="1"/>
  <c r="J136" i="1" s="1"/>
  <c r="L136" i="1" s="1"/>
  <c r="M136" i="1"/>
  <c r="I137" i="1"/>
  <c r="J137" i="1" s="1"/>
  <c r="L137" i="1" s="1"/>
  <c r="M137" i="1"/>
  <c r="I138" i="1"/>
  <c r="J138" i="1" s="1"/>
  <c r="L138" i="1" s="1"/>
  <c r="M138" i="1"/>
  <c r="I139" i="1"/>
  <c r="J139" i="1" s="1"/>
  <c r="L139" i="1" s="1"/>
  <c r="M139" i="1"/>
  <c r="I140" i="1"/>
  <c r="J140" i="1" s="1"/>
  <c r="L140" i="1" s="1"/>
  <c r="M140" i="1"/>
  <c r="I141" i="1"/>
  <c r="J141" i="1" s="1"/>
  <c r="L141" i="1" s="1"/>
  <c r="M141" i="1"/>
  <c r="I142" i="1"/>
  <c r="J142" i="1" s="1"/>
  <c r="L142" i="1" s="1"/>
  <c r="M142" i="1"/>
  <c r="I143" i="1"/>
  <c r="J143" i="1" s="1"/>
  <c r="L143" i="1" s="1"/>
  <c r="M143" i="1"/>
  <c r="I144" i="1"/>
  <c r="J144" i="1" s="1"/>
  <c r="L144" i="1" s="1"/>
  <c r="M144" i="1"/>
  <c r="I145" i="1"/>
  <c r="J145" i="1" s="1"/>
  <c r="L145" i="1" s="1"/>
  <c r="M145" i="1"/>
  <c r="I146" i="1"/>
  <c r="J146" i="1" s="1"/>
  <c r="L146" i="1" s="1"/>
  <c r="M146" i="1"/>
  <c r="I147" i="1"/>
  <c r="J147" i="1" s="1"/>
  <c r="L147" i="1" s="1"/>
  <c r="M147" i="1"/>
  <c r="I148" i="1"/>
  <c r="J148" i="1" s="1"/>
  <c r="L148" i="1" s="1"/>
  <c r="M148" i="1"/>
  <c r="I149" i="1"/>
  <c r="J149" i="1" s="1"/>
  <c r="L149" i="1" s="1"/>
  <c r="M149" i="1"/>
  <c r="I150" i="1"/>
  <c r="J150" i="1" s="1"/>
  <c r="L150" i="1" s="1"/>
  <c r="M150" i="1"/>
  <c r="I151" i="1"/>
  <c r="J151" i="1" s="1"/>
  <c r="L151" i="1" s="1"/>
  <c r="M151" i="1"/>
  <c r="I152" i="1"/>
  <c r="J152" i="1" s="1"/>
  <c r="L152" i="1" s="1"/>
  <c r="M152" i="1"/>
  <c r="I153" i="1"/>
  <c r="J153" i="1" s="1"/>
  <c r="L153" i="1" s="1"/>
  <c r="M153" i="1"/>
  <c r="I154" i="1"/>
  <c r="J154" i="1" s="1"/>
  <c r="L154" i="1" s="1"/>
  <c r="M154" i="1"/>
  <c r="I155" i="1"/>
  <c r="J155" i="1" s="1"/>
  <c r="L155" i="1" s="1"/>
  <c r="M155" i="1"/>
  <c r="I156" i="1"/>
  <c r="J156" i="1" s="1"/>
  <c r="L156" i="1" s="1"/>
  <c r="M156" i="1"/>
  <c r="I157" i="1"/>
  <c r="J157" i="1" s="1"/>
  <c r="L157" i="1" s="1"/>
  <c r="M157" i="1"/>
  <c r="I158" i="1"/>
  <c r="J158" i="1" s="1"/>
  <c r="L158" i="1" s="1"/>
  <c r="M158" i="1"/>
  <c r="I159" i="1"/>
  <c r="J159" i="1" s="1"/>
  <c r="L159" i="1" s="1"/>
  <c r="M159" i="1"/>
  <c r="I160" i="1"/>
  <c r="J160" i="1" s="1"/>
  <c r="L160" i="1" s="1"/>
  <c r="M160" i="1"/>
  <c r="I161" i="1"/>
  <c r="J161" i="1" s="1"/>
  <c r="L161" i="1" s="1"/>
  <c r="M161" i="1"/>
  <c r="I162" i="1"/>
  <c r="J162" i="1" s="1"/>
  <c r="L162" i="1" s="1"/>
  <c r="M162" i="1"/>
  <c r="I163" i="1"/>
  <c r="J163" i="1" s="1"/>
  <c r="L163" i="1" s="1"/>
  <c r="M163" i="1"/>
  <c r="I164" i="1"/>
  <c r="J164" i="1" s="1"/>
  <c r="L164" i="1" s="1"/>
  <c r="M164" i="1"/>
  <c r="I165" i="1"/>
  <c r="J165" i="1" s="1"/>
  <c r="L165" i="1" s="1"/>
  <c r="M165" i="1"/>
  <c r="I166" i="1"/>
  <c r="J166" i="1" s="1"/>
  <c r="L166" i="1" s="1"/>
  <c r="M166" i="1"/>
  <c r="I167" i="1"/>
  <c r="J167" i="1" s="1"/>
  <c r="L167" i="1" s="1"/>
  <c r="M167" i="1"/>
  <c r="I168" i="1"/>
  <c r="J168" i="1" s="1"/>
  <c r="L168" i="1" s="1"/>
  <c r="M168" i="1"/>
  <c r="I169" i="1"/>
  <c r="J169" i="1" s="1"/>
  <c r="L169" i="1" s="1"/>
  <c r="M169" i="1"/>
  <c r="I170" i="1"/>
  <c r="J170" i="1" s="1"/>
  <c r="L170" i="1" s="1"/>
  <c r="M170" i="1"/>
  <c r="I171" i="1"/>
  <c r="J171" i="1" s="1"/>
  <c r="L171" i="1" s="1"/>
  <c r="M171" i="1"/>
  <c r="I172" i="1"/>
  <c r="J172" i="1" s="1"/>
  <c r="L172" i="1" s="1"/>
  <c r="M172" i="1"/>
  <c r="I173" i="1"/>
  <c r="J173" i="1" s="1"/>
  <c r="L173" i="1" s="1"/>
  <c r="M173" i="1"/>
  <c r="I174" i="1"/>
  <c r="J174" i="1" s="1"/>
  <c r="L174" i="1" s="1"/>
  <c r="M174" i="1"/>
  <c r="I175" i="1"/>
  <c r="J175" i="1" s="1"/>
  <c r="L175" i="1" s="1"/>
  <c r="M175" i="1"/>
  <c r="M6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7" i="1"/>
  <c r="M8" i="1"/>
  <c r="M9" i="1"/>
  <c r="M10" i="1"/>
  <c r="M11" i="1"/>
  <c r="I7" i="1"/>
  <c r="J7" i="1" s="1"/>
  <c r="L7" i="1" s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6" i="1" l="1"/>
  <c r="J8" i="1" l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6" i="1"/>
  <c r="L6" i="1" s="1"/>
</calcChain>
</file>

<file path=xl/sharedStrings.xml><?xml version="1.0" encoding="utf-8"?>
<sst xmlns="http://schemas.openxmlformats.org/spreadsheetml/2006/main" count="361" uniqueCount="48">
  <si>
    <t>PVM (%)</t>
  </si>
  <si>
    <t>(čia  Tiekėjas pildydamas lentelę turi nurodyti jam 8 stulpelyje (Maisto produktams) taikomą PVM tarifo dydį procentais)</t>
  </si>
  <si>
    <t>PVM (Eur)**</t>
  </si>
  <si>
    <t xml:space="preserve">Bendra maksimali pasiūlymo kaina su PVM (Eur) </t>
  </si>
  <si>
    <t>Maksimalus kiekis, gaunamas maksimalų produktų pakuočių vienetų skaičių padauginus iš produkto pakuotės vieneto svorio  (t)</t>
  </si>
  <si>
    <t>Maisto produkto pakuotės svoris kg arba grynasis produkto svoris kg***</t>
  </si>
  <si>
    <t>Maisto produkto bendras vienos tonos pasiūlymo įkainis su PVM (Eur)</t>
  </si>
  <si>
    <t>Maisto produkto tonos  įkainis su PVM (Eur/t)</t>
  </si>
  <si>
    <t>Maisto produkto tonos įkainis be PVM (Eur/t)</t>
  </si>
  <si>
    <t>*Nurodytas kiekis yra maksimalus. Perkančioji organizacija neįsipareigoja nupirkti viso nurodyto maksimalaus Maisto produktų pakuočių kiekio. Bus perkama pagal faktinį poreikį.</t>
  </si>
  <si>
    <t>**Tais atvejais, kai pagal galiojančius teisės aktus tiekėjui nereikia mokėti PVM, jis nurodo priežastis, dėl kurių PVM nemokamas:____________________</t>
  </si>
  <si>
    <t>Tiekėjui draudžiama modifikuoti  lentelę (formatuoti langelius, keisti formules ir pan.).</t>
  </si>
  <si>
    <t>Tiekėjas patvirtina, jog siūlomi Maisto produktai visiškai atitinka pirkimo dokumentuose nustatytus reikalavimus.</t>
  </si>
  <si>
    <t xml:space="preserve">Eil. Nr. / Pirkimo dalies Nr. </t>
  </si>
  <si>
    <t>Maisto produkto pakuočių dalinimo apskritis</t>
  </si>
  <si>
    <t>Pirkimo objektas</t>
  </si>
  <si>
    <t>Numatomas
įsigyti maksimalus Maisto
produkto pakuočių
kiekis (vnt.)
*</t>
  </si>
  <si>
    <t>Konkurso sąlygų 1 priedo kainų pateikimo priedas</t>
  </si>
  <si>
    <t>Kvietiniai miltai</t>
  </si>
  <si>
    <t>Makaronai</t>
  </si>
  <si>
    <t>Grikių kruopos</t>
  </si>
  <si>
    <t>Plikyti ryžiai</t>
  </si>
  <si>
    <t>Trijų grūdų kruopos</t>
  </si>
  <si>
    <t>Baltasis cukrus</t>
  </si>
  <si>
    <t>Rapsų aliejus</t>
  </si>
  <si>
    <t>Kiaulienos konservai</t>
  </si>
  <si>
    <t>Vištienos konservai</t>
  </si>
  <si>
    <t>Skumbrės aliejuje konservai</t>
  </si>
  <si>
    <t>Konservuota daržovių sriuba</t>
  </si>
  <si>
    <t>Konservuoti žirneliai</t>
  </si>
  <si>
    <t>Konservuotos pupelės</t>
  </si>
  <si>
    <t>Sausi pusryčiai</t>
  </si>
  <si>
    <t>Avižiniai sausainiai</t>
  </si>
  <si>
    <t>Saldintas sutirštintas pienas</t>
  </si>
  <si>
    <t>Greito paruošimo avižų košės</t>
  </si>
  <si>
    <t>Panevėžio</t>
  </si>
  <si>
    <t>Utenos</t>
  </si>
  <si>
    <t>Vilniaus</t>
  </si>
  <si>
    <t>Alytaus</t>
  </si>
  <si>
    <t>Marijampolės</t>
  </si>
  <si>
    <t>Šiaulių</t>
  </si>
  <si>
    <t>Tauragės</t>
  </si>
  <si>
    <t>Kauno</t>
  </si>
  <si>
    <t>Klaipėdos</t>
  </si>
  <si>
    <t>Telšių</t>
  </si>
  <si>
    <t>Maisto produkto vienos tonos sandėliavimo iki pristatymo į Partnerių sandėlius ir transportavimo į Partnerių sandėlius   procentinė išraiška (dviejų skaičių po kablelio tikslumu)</t>
  </si>
  <si>
    <r>
      <rPr>
        <b/>
        <sz val="11"/>
        <color theme="1"/>
        <rFont val="Calibri"/>
        <family val="2"/>
        <charset val="186"/>
        <scheme val="minor"/>
      </rPr>
      <t>Pastaba Nr. 2: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FF0000"/>
        <rFont val="Calibri"/>
        <family val="2"/>
        <charset val="186"/>
        <scheme val="minor"/>
      </rPr>
      <t>Tiekėjas privalo viršuje nurodyti jam taikomą PVM tarifo dydį bei užpildyti lentelės 7 ir 10 stulpelius.</t>
    </r>
  </si>
  <si>
    <r>
      <rPr>
        <b/>
        <i/>
        <sz val="11"/>
        <color theme="1"/>
        <rFont val="Calibri"/>
        <family val="2"/>
        <charset val="186"/>
        <scheme val="minor"/>
      </rPr>
      <t>Pastaba Nr. 1: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FF0000"/>
        <rFont val="Calibri"/>
        <family val="2"/>
        <charset val="186"/>
        <scheme val="minor"/>
      </rPr>
      <t>12</t>
    </r>
    <r>
      <rPr>
        <sz val="11"/>
        <color theme="1"/>
        <rFont val="Calibri"/>
        <family val="2"/>
        <charset val="186"/>
        <scheme val="minor"/>
      </rPr>
      <t xml:space="preserve"> stulpelyje nurodyta kaina bus naudojama pasiūlymų vertinimui, o sutarties vykdymo metu bus atsiskaitoma taip: faktinis Maisto produkto kiekis tonomis padauginamas iš 7 stulpelyje nurodyto įkainio be PVM, pridedamas PVM bei 10 stulpelyje nurodytas transportavimo išlaidų procentas.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</si>
</sst>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2"/>
      <color indexed="6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2" fontId="1" fillId="0" borderId="3" xfId="0" applyNumberFormat="1" applyFont="1" applyBorder="1" applyAlignment="1" applyProtection="1">
      <alignment horizontal="justify" vertical="center" wrapText="1"/>
      <protection locked="0"/>
    </xf>
    <xf numFmtId="2" fontId="1" fillId="0" borderId="3" xfId="0" applyNumberFormat="1" applyFont="1" applyBorder="1" applyAlignment="1" applyProtection="1">
      <alignment horizontal="justify" vertical="center" wrapText="1"/>
    </xf>
    <xf numFmtId="0" fontId="0" fillId="0" borderId="0" xfId="0" applyProtection="1"/>
    <xf numFmtId="0" fontId="7" fillId="0" borderId="4" xfId="0" applyFont="1" applyBorder="1" applyProtection="1"/>
    <xf numFmtId="0" fontId="7" fillId="0" borderId="0" xfId="0" applyFont="1" applyProtection="1"/>
    <xf numFmtId="0" fontId="1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top" wrapText="1"/>
    </xf>
    <xf numFmtId="0" fontId="10" fillId="0" borderId="1" xfId="0" applyFont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3" fontId="1" fillId="0" borderId="2" xfId="0" applyNumberFormat="1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justify" vertical="center" wrapText="1"/>
    </xf>
    <xf numFmtId="164" fontId="1" fillId="0" borderId="3" xfId="0" applyNumberFormat="1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0" fillId="0" borderId="4" xfId="0" applyBorder="1" applyProtection="1">
      <protection locked="0"/>
    </xf>
    <xf numFmtId="0" fontId="9" fillId="2" borderId="0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Paprastas_Lapas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4"/>
  <sheetViews>
    <sheetView tabSelected="1" topLeftCell="A169" zoomScale="75" zoomScaleNormal="75" workbookViewId="0">
      <selection activeCell="N4" sqref="N4"/>
    </sheetView>
  </sheetViews>
  <sheetFormatPr defaultRowHeight="15" x14ac:dyDescent="0.25"/>
  <cols>
    <col min="1" max="1" width="2.5703125" style="3" customWidth="1"/>
    <col min="2" max="2" width="8.140625" style="3" customWidth="1"/>
    <col min="3" max="3" width="16.85546875" style="3" bestFit="1" customWidth="1"/>
    <col min="4" max="4" width="20.28515625" style="3" bestFit="1" customWidth="1"/>
    <col min="5" max="5" width="21.28515625" style="3" customWidth="1"/>
    <col min="6" max="6" width="15.42578125" style="3" customWidth="1"/>
    <col min="7" max="7" width="15" style="3" customWidth="1"/>
    <col min="8" max="8" width="18" style="3" customWidth="1"/>
    <col min="9" max="9" width="8.140625" style="3" customWidth="1"/>
    <col min="10" max="10" width="19.85546875" style="3" bestFit="1" customWidth="1"/>
    <col min="11" max="11" width="28" style="3" customWidth="1"/>
    <col min="12" max="12" width="20.140625" style="3" bestFit="1" customWidth="1"/>
    <col min="13" max="13" width="33.28515625" style="3" customWidth="1"/>
    <col min="14" max="16384" width="9.140625" style="3"/>
  </cols>
  <sheetData>
    <row r="1" spans="2:13" x14ac:dyDescent="0.25">
      <c r="L1" s="3" t="s">
        <v>17</v>
      </c>
    </row>
    <row r="2" spans="2:13" x14ac:dyDescent="0.25">
      <c r="B2" s="4" t="s">
        <v>0</v>
      </c>
      <c r="C2" s="22">
        <v>21</v>
      </c>
      <c r="D2" s="5" t="s">
        <v>1</v>
      </c>
    </row>
    <row r="3" spans="2:13" ht="15.75" thickBot="1" x14ac:dyDescent="0.3"/>
    <row r="4" spans="2:13" ht="229.5" customHeight="1" thickBot="1" x14ac:dyDescent="0.3">
      <c r="B4" s="6" t="s">
        <v>13</v>
      </c>
      <c r="C4" s="6" t="s">
        <v>14</v>
      </c>
      <c r="D4" s="6" t="s">
        <v>15</v>
      </c>
      <c r="E4" s="6" t="s">
        <v>16</v>
      </c>
      <c r="F4" s="7" t="s">
        <v>5</v>
      </c>
      <c r="G4" s="8" t="s">
        <v>4</v>
      </c>
      <c r="H4" s="7" t="s">
        <v>8</v>
      </c>
      <c r="I4" s="6" t="s">
        <v>2</v>
      </c>
      <c r="J4" s="6" t="s">
        <v>7</v>
      </c>
      <c r="K4" s="9" t="s">
        <v>45</v>
      </c>
      <c r="L4" s="10" t="s">
        <v>6</v>
      </c>
      <c r="M4" s="6" t="s">
        <v>3</v>
      </c>
    </row>
    <row r="5" spans="2:13" ht="15" customHeight="1" thickBot="1" x14ac:dyDescent="0.3">
      <c r="B5" s="11">
        <v>1</v>
      </c>
      <c r="C5" s="12">
        <v>2</v>
      </c>
      <c r="D5" s="12">
        <v>3</v>
      </c>
      <c r="E5" s="12">
        <v>4</v>
      </c>
      <c r="F5" s="13">
        <v>5</v>
      </c>
      <c r="G5" s="13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</row>
    <row r="6" spans="2:13" ht="15" customHeight="1" thickBot="1" x14ac:dyDescent="0.3">
      <c r="B6" s="14">
        <v>1</v>
      </c>
      <c r="C6" s="14" t="s">
        <v>35</v>
      </c>
      <c r="D6" s="15" t="s">
        <v>18</v>
      </c>
      <c r="E6" s="16">
        <v>61189</v>
      </c>
      <c r="F6" s="17">
        <v>2</v>
      </c>
      <c r="G6" s="18">
        <f>E6*F6/1000</f>
        <v>122.378</v>
      </c>
      <c r="H6" s="1">
        <v>308.60000000000002</v>
      </c>
      <c r="I6" s="2">
        <f>IF($C$2&gt;0,H6*($C$2/100),0)</f>
        <v>64.805999999999997</v>
      </c>
      <c r="J6" s="2">
        <f>H6+I6</f>
        <v>373.40600000000001</v>
      </c>
      <c r="K6" s="1">
        <v>0.85</v>
      </c>
      <c r="L6" s="2">
        <f>J6*K6/100+J6</f>
        <v>376.57995099999999</v>
      </c>
      <c r="M6" s="2">
        <f>G6*H6+G6*H6*$C$2/100+(G6*H6+G6*H6*$C$2/100)*K6/100</f>
        <v>46085.101243477999</v>
      </c>
    </row>
    <row r="7" spans="2:13" ht="15" customHeight="1" thickBot="1" x14ac:dyDescent="0.3">
      <c r="B7" s="14">
        <v>2</v>
      </c>
      <c r="C7" s="14" t="s">
        <v>35</v>
      </c>
      <c r="D7" s="19" t="s">
        <v>19</v>
      </c>
      <c r="E7" s="16">
        <v>91784</v>
      </c>
      <c r="F7" s="20">
        <v>0.5</v>
      </c>
      <c r="G7" s="18">
        <f t="shared" ref="G7:G70" si="0">E7*F7/1000</f>
        <v>45.892000000000003</v>
      </c>
      <c r="H7" s="1">
        <v>443.6</v>
      </c>
      <c r="I7" s="2">
        <f t="shared" ref="I7:I38" si="1">IF($C$2&gt;0,H7*($C$2/100),0)</f>
        <v>93.156000000000006</v>
      </c>
      <c r="J7" s="2">
        <f>H7+I7</f>
        <v>536.75600000000009</v>
      </c>
      <c r="K7" s="1">
        <v>0.85</v>
      </c>
      <c r="L7" s="2">
        <f t="shared" ref="L7:L38" si="2">J7*K7/100+J7</f>
        <v>541.31842600000004</v>
      </c>
      <c r="M7" s="2">
        <f t="shared" ref="M7:M38" si="3">G7*H7+G7*H7*$C$2/100+(G7*H7+G7*H7*$C$2/100)*K7/100</f>
        <v>24842.185205991998</v>
      </c>
    </row>
    <row r="8" spans="2:13" ht="15" customHeight="1" thickBot="1" x14ac:dyDescent="0.3">
      <c r="B8" s="14">
        <v>3</v>
      </c>
      <c r="C8" s="14" t="s">
        <v>35</v>
      </c>
      <c r="D8" s="19" t="s">
        <v>20</v>
      </c>
      <c r="E8" s="16">
        <v>91784</v>
      </c>
      <c r="F8" s="17">
        <v>0.8</v>
      </c>
      <c r="G8" s="18">
        <f t="shared" si="0"/>
        <v>73.427199999999999</v>
      </c>
      <c r="H8" s="1">
        <v>842.25</v>
      </c>
      <c r="I8" s="2">
        <f t="shared" si="1"/>
        <v>176.8725</v>
      </c>
      <c r="J8" s="2">
        <f t="shared" ref="J8:J38" si="4">H8+I8</f>
        <v>1019.1224999999999</v>
      </c>
      <c r="K8" s="1">
        <v>0.85</v>
      </c>
      <c r="L8" s="2">
        <f t="shared" si="2"/>
        <v>1027.7850412499999</v>
      </c>
      <c r="M8" s="2">
        <f t="shared" si="3"/>
        <v>75467.377780872004</v>
      </c>
    </row>
    <row r="9" spans="2:13" ht="15" customHeight="1" thickBot="1" x14ac:dyDescent="0.3">
      <c r="B9" s="14">
        <v>4</v>
      </c>
      <c r="C9" s="14" t="s">
        <v>35</v>
      </c>
      <c r="D9" s="19" t="s">
        <v>21</v>
      </c>
      <c r="E9" s="16">
        <v>91784</v>
      </c>
      <c r="F9" s="17">
        <v>0.8</v>
      </c>
      <c r="G9" s="18">
        <f t="shared" si="0"/>
        <v>73.427199999999999</v>
      </c>
      <c r="H9" s="1">
        <v>571.5</v>
      </c>
      <c r="I9" s="2">
        <f t="shared" si="1"/>
        <v>120.015</v>
      </c>
      <c r="J9" s="2">
        <f t="shared" si="4"/>
        <v>691.51499999999999</v>
      </c>
      <c r="K9" s="1">
        <v>0.85</v>
      </c>
      <c r="L9" s="2">
        <f t="shared" si="2"/>
        <v>697.39287749999994</v>
      </c>
      <c r="M9" s="2">
        <f t="shared" si="3"/>
        <v>51207.606294768004</v>
      </c>
    </row>
    <row r="10" spans="2:13" ht="15" customHeight="1" thickBot="1" x14ac:dyDescent="0.3">
      <c r="B10" s="14">
        <v>5</v>
      </c>
      <c r="C10" s="14" t="s">
        <v>35</v>
      </c>
      <c r="D10" s="19" t="s">
        <v>22</v>
      </c>
      <c r="E10" s="16">
        <v>91784</v>
      </c>
      <c r="F10" s="17">
        <v>0.8</v>
      </c>
      <c r="G10" s="18">
        <f t="shared" si="0"/>
        <v>73.427199999999999</v>
      </c>
      <c r="H10" s="1">
        <v>458.63</v>
      </c>
      <c r="I10" s="2">
        <f t="shared" si="1"/>
        <v>96.312299999999993</v>
      </c>
      <c r="J10" s="2">
        <f t="shared" si="4"/>
        <v>554.94229999999993</v>
      </c>
      <c r="K10" s="1">
        <v>0.85</v>
      </c>
      <c r="L10" s="2">
        <f t="shared" si="2"/>
        <v>559.65930954999988</v>
      </c>
      <c r="M10" s="2">
        <f t="shared" si="3"/>
        <v>41094.216054189754</v>
      </c>
    </row>
    <row r="11" spans="2:13" ht="15" customHeight="1" thickBot="1" x14ac:dyDescent="0.3">
      <c r="B11" s="14">
        <v>6</v>
      </c>
      <c r="C11" s="14" t="s">
        <v>35</v>
      </c>
      <c r="D11" s="19" t="s">
        <v>23</v>
      </c>
      <c r="E11" s="16">
        <v>91784</v>
      </c>
      <c r="F11" s="17">
        <v>1</v>
      </c>
      <c r="G11" s="18">
        <f t="shared" si="0"/>
        <v>91.784000000000006</v>
      </c>
      <c r="H11" s="1">
        <v>835.6</v>
      </c>
      <c r="I11" s="2">
        <f t="shared" si="1"/>
        <v>175.476</v>
      </c>
      <c r="J11" s="2">
        <f t="shared" si="4"/>
        <v>1011.076</v>
      </c>
      <c r="K11" s="1">
        <v>0.85</v>
      </c>
      <c r="L11" s="2">
        <f t="shared" si="2"/>
        <v>1019.670146</v>
      </c>
      <c r="M11" s="2">
        <f t="shared" si="3"/>
        <v>93589.404680464009</v>
      </c>
    </row>
    <row r="12" spans="2:13" ht="15" customHeight="1" thickBot="1" x14ac:dyDescent="0.3">
      <c r="B12" s="14">
        <v>7</v>
      </c>
      <c r="C12" s="14" t="s">
        <v>35</v>
      </c>
      <c r="D12" s="19" t="s">
        <v>24</v>
      </c>
      <c r="E12" s="16">
        <v>91784</v>
      </c>
      <c r="F12" s="17">
        <v>0.92</v>
      </c>
      <c r="G12" s="18">
        <f t="shared" si="0"/>
        <v>84.441279999999992</v>
      </c>
      <c r="H12" s="1">
        <v>1060</v>
      </c>
      <c r="I12" s="2">
        <f t="shared" si="1"/>
        <v>222.6</v>
      </c>
      <c r="J12" s="2">
        <f t="shared" si="4"/>
        <v>1282.5999999999999</v>
      </c>
      <c r="K12" s="1">
        <v>0.85</v>
      </c>
      <c r="L12" s="2">
        <f t="shared" si="2"/>
        <v>1293.5020999999999</v>
      </c>
      <c r="M12" s="2">
        <f t="shared" si="3"/>
        <v>109224.973006688</v>
      </c>
    </row>
    <row r="13" spans="2:13" ht="15" customHeight="1" thickBot="1" x14ac:dyDescent="0.3">
      <c r="B13" s="14">
        <v>8</v>
      </c>
      <c r="C13" s="14" t="s">
        <v>35</v>
      </c>
      <c r="D13" s="19" t="s">
        <v>25</v>
      </c>
      <c r="E13" s="16">
        <v>61189</v>
      </c>
      <c r="F13" s="17">
        <v>0.24</v>
      </c>
      <c r="G13" s="18">
        <f t="shared" si="0"/>
        <v>14.685359999999999</v>
      </c>
      <c r="H13" s="1">
        <v>2237.08</v>
      </c>
      <c r="I13" s="2">
        <f t="shared" si="1"/>
        <v>469.78679999999997</v>
      </c>
      <c r="J13" s="2">
        <f t="shared" si="4"/>
        <v>2706.8667999999998</v>
      </c>
      <c r="K13" s="1">
        <v>0.85</v>
      </c>
      <c r="L13" s="2">
        <f t="shared" si="2"/>
        <v>2729.8751677999999</v>
      </c>
      <c r="M13" s="2">
        <f t="shared" si="3"/>
        <v>40089.199594203405</v>
      </c>
    </row>
    <row r="14" spans="2:13" ht="15" customHeight="1" thickBot="1" x14ac:dyDescent="0.3">
      <c r="B14" s="14">
        <v>9</v>
      </c>
      <c r="C14" s="14" t="s">
        <v>35</v>
      </c>
      <c r="D14" s="14" t="s">
        <v>26</v>
      </c>
      <c r="E14" s="16">
        <v>61189</v>
      </c>
      <c r="F14" s="17">
        <v>0.24</v>
      </c>
      <c r="G14" s="18">
        <f t="shared" si="0"/>
        <v>14.685359999999999</v>
      </c>
      <c r="H14" s="1">
        <v>2194.17</v>
      </c>
      <c r="I14" s="2">
        <f t="shared" si="1"/>
        <v>460.77569999999997</v>
      </c>
      <c r="J14" s="2">
        <f t="shared" si="4"/>
        <v>2654.9457000000002</v>
      </c>
      <c r="K14" s="1">
        <v>0.85</v>
      </c>
      <c r="L14" s="2">
        <f t="shared" si="2"/>
        <v>2677.5127384500001</v>
      </c>
      <c r="M14" s="2">
        <f t="shared" si="3"/>
        <v>39320.238468724092</v>
      </c>
    </row>
    <row r="15" spans="2:13" ht="32.25" customHeight="1" thickBot="1" x14ac:dyDescent="0.3">
      <c r="B15" s="14">
        <v>10</v>
      </c>
      <c r="C15" s="14" t="s">
        <v>35</v>
      </c>
      <c r="D15" s="19" t="s">
        <v>27</v>
      </c>
      <c r="E15" s="16">
        <v>61189</v>
      </c>
      <c r="F15" s="17">
        <v>0.24</v>
      </c>
      <c r="G15" s="18">
        <f t="shared" si="0"/>
        <v>14.685359999999999</v>
      </c>
      <c r="H15" s="1">
        <v>2151.25</v>
      </c>
      <c r="I15" s="2">
        <f t="shared" si="1"/>
        <v>451.76249999999999</v>
      </c>
      <c r="J15" s="2">
        <f t="shared" si="4"/>
        <v>2603.0124999999998</v>
      </c>
      <c r="K15" s="1">
        <v>0.85</v>
      </c>
      <c r="L15" s="2">
        <f t="shared" si="2"/>
        <v>2625.13810625</v>
      </c>
      <c r="M15" s="2">
        <f t="shared" si="3"/>
        <v>38551.0981399995</v>
      </c>
    </row>
    <row r="16" spans="2:13" ht="30" customHeight="1" thickBot="1" x14ac:dyDescent="0.3">
      <c r="B16" s="14">
        <v>11</v>
      </c>
      <c r="C16" s="14" t="s">
        <v>35</v>
      </c>
      <c r="D16" s="19" t="s">
        <v>28</v>
      </c>
      <c r="E16" s="16">
        <v>183568</v>
      </c>
      <c r="F16" s="17">
        <v>0.48</v>
      </c>
      <c r="G16" s="18">
        <f t="shared" si="0"/>
        <v>88.112639999999999</v>
      </c>
      <c r="H16" s="1">
        <v>800.63</v>
      </c>
      <c r="I16" s="2">
        <f t="shared" si="1"/>
        <v>168.13229999999999</v>
      </c>
      <c r="J16" s="2">
        <f t="shared" si="4"/>
        <v>968.76229999999998</v>
      </c>
      <c r="K16" s="1">
        <v>0.85</v>
      </c>
      <c r="L16" s="2">
        <f t="shared" si="2"/>
        <v>976.99677954999993</v>
      </c>
      <c r="M16" s="2">
        <f t="shared" si="3"/>
        <v>86085.765517648513</v>
      </c>
    </row>
    <row r="17" spans="2:13" ht="15" customHeight="1" thickBot="1" x14ac:dyDescent="0.3">
      <c r="B17" s="14">
        <v>12</v>
      </c>
      <c r="C17" s="14" t="s">
        <v>35</v>
      </c>
      <c r="D17" s="14" t="s">
        <v>29</v>
      </c>
      <c r="E17" s="16">
        <v>91784</v>
      </c>
      <c r="F17" s="17">
        <v>0.26500000000000001</v>
      </c>
      <c r="G17" s="18">
        <f t="shared" si="0"/>
        <v>24.322760000000002</v>
      </c>
      <c r="H17" s="1">
        <v>1276.98</v>
      </c>
      <c r="I17" s="2">
        <f t="shared" si="1"/>
        <v>268.16579999999999</v>
      </c>
      <c r="J17" s="2">
        <f t="shared" si="4"/>
        <v>1545.1458</v>
      </c>
      <c r="K17" s="1">
        <v>0.85</v>
      </c>
      <c r="L17" s="2">
        <f t="shared" si="2"/>
        <v>1558.2795392999999</v>
      </c>
      <c r="M17" s="2">
        <f t="shared" si="3"/>
        <v>37901.659247304466</v>
      </c>
    </row>
    <row r="18" spans="2:13" ht="30" customHeight="1" thickBot="1" x14ac:dyDescent="0.3">
      <c r="B18" s="14">
        <v>13</v>
      </c>
      <c r="C18" s="14" t="s">
        <v>35</v>
      </c>
      <c r="D18" s="19" t="s">
        <v>30</v>
      </c>
      <c r="E18" s="16">
        <v>91784</v>
      </c>
      <c r="F18" s="17">
        <v>0.24</v>
      </c>
      <c r="G18" s="18">
        <f t="shared" si="0"/>
        <v>22.02816</v>
      </c>
      <c r="H18" s="1">
        <v>1373.75</v>
      </c>
      <c r="I18" s="2">
        <f t="shared" si="1"/>
        <v>288.48750000000001</v>
      </c>
      <c r="J18" s="2">
        <f t="shared" si="4"/>
        <v>1662.2375</v>
      </c>
      <c r="K18" s="1">
        <v>0.85</v>
      </c>
      <c r="L18" s="2">
        <f t="shared" si="2"/>
        <v>1676.3665187500001</v>
      </c>
      <c r="M18" s="2">
        <f t="shared" si="3"/>
        <v>36927.269893667995</v>
      </c>
    </row>
    <row r="19" spans="2:13" ht="15" customHeight="1" thickBot="1" x14ac:dyDescent="0.3">
      <c r="B19" s="14">
        <v>14</v>
      </c>
      <c r="C19" s="14" t="s">
        <v>35</v>
      </c>
      <c r="D19" s="19" t="s">
        <v>31</v>
      </c>
      <c r="E19" s="16">
        <v>91784</v>
      </c>
      <c r="F19" s="17">
        <v>0.5</v>
      </c>
      <c r="G19" s="18">
        <f t="shared" si="0"/>
        <v>45.892000000000003</v>
      </c>
      <c r="H19" s="1">
        <v>1263</v>
      </c>
      <c r="I19" s="2">
        <f t="shared" si="1"/>
        <v>265.23</v>
      </c>
      <c r="J19" s="2">
        <f t="shared" si="4"/>
        <v>1528.23</v>
      </c>
      <c r="K19" s="1">
        <v>0.85</v>
      </c>
      <c r="L19" s="2">
        <f t="shared" si="2"/>
        <v>1541.219955</v>
      </c>
      <c r="M19" s="2">
        <f t="shared" si="3"/>
        <v>70729.666174860016</v>
      </c>
    </row>
    <row r="20" spans="2:13" ht="15" customHeight="1" thickBot="1" x14ac:dyDescent="0.3">
      <c r="B20" s="14">
        <v>15</v>
      </c>
      <c r="C20" s="14" t="s">
        <v>35</v>
      </c>
      <c r="D20" s="14" t="s">
        <v>32</v>
      </c>
      <c r="E20" s="16">
        <v>91784</v>
      </c>
      <c r="F20" s="20">
        <v>0.18</v>
      </c>
      <c r="G20" s="18">
        <f t="shared" si="0"/>
        <v>16.52112</v>
      </c>
      <c r="H20" s="1">
        <v>1826.67</v>
      </c>
      <c r="I20" s="2">
        <f t="shared" si="1"/>
        <v>383.60070000000002</v>
      </c>
      <c r="J20" s="2">
        <f t="shared" si="4"/>
        <v>2210.2707</v>
      </c>
      <c r="K20" s="1">
        <v>0.85</v>
      </c>
      <c r="L20" s="2">
        <f t="shared" si="2"/>
        <v>2229.05800095</v>
      </c>
      <c r="M20" s="2">
        <f t="shared" si="3"/>
        <v>36826.534720655065</v>
      </c>
    </row>
    <row r="21" spans="2:13" ht="30.75" customHeight="1" thickBot="1" x14ac:dyDescent="0.3">
      <c r="B21" s="14">
        <v>16</v>
      </c>
      <c r="C21" s="14" t="s">
        <v>35</v>
      </c>
      <c r="D21" s="14" t="s">
        <v>33</v>
      </c>
      <c r="E21" s="16">
        <v>91784</v>
      </c>
      <c r="F21" s="20">
        <v>0.39700000000000002</v>
      </c>
      <c r="G21" s="18">
        <f t="shared" si="0"/>
        <v>36.438248000000002</v>
      </c>
      <c r="H21" s="1">
        <v>1834.26</v>
      </c>
      <c r="I21" s="2">
        <f t="shared" si="1"/>
        <v>385.19459999999998</v>
      </c>
      <c r="J21" s="2">
        <f t="shared" si="4"/>
        <v>2219.4546</v>
      </c>
      <c r="K21" s="1">
        <v>0.85</v>
      </c>
      <c r="L21" s="2">
        <f t="shared" si="2"/>
        <v>2238.3199641000001</v>
      </c>
      <c r="M21" s="2">
        <f t="shared" si="3"/>
        <v>81560.457955226899</v>
      </c>
    </row>
    <row r="22" spans="2:13" ht="30" customHeight="1" thickBot="1" x14ac:dyDescent="0.3">
      <c r="B22" s="14">
        <v>17</v>
      </c>
      <c r="C22" s="14" t="s">
        <v>35</v>
      </c>
      <c r="D22" s="19" t="s">
        <v>34</v>
      </c>
      <c r="E22" s="16">
        <v>91784</v>
      </c>
      <c r="F22" s="20">
        <v>0.5</v>
      </c>
      <c r="G22" s="18">
        <f t="shared" si="0"/>
        <v>45.892000000000003</v>
      </c>
      <c r="H22" s="1">
        <v>529.6</v>
      </c>
      <c r="I22" s="2">
        <f t="shared" si="1"/>
        <v>111.21599999999999</v>
      </c>
      <c r="J22" s="2">
        <f t="shared" si="4"/>
        <v>640.81600000000003</v>
      </c>
      <c r="K22" s="1">
        <v>0.85</v>
      </c>
      <c r="L22" s="2">
        <f t="shared" si="2"/>
        <v>646.26293600000008</v>
      </c>
      <c r="M22" s="2">
        <f t="shared" si="3"/>
        <v>29658.298658912005</v>
      </c>
    </row>
    <row r="23" spans="2:13" ht="15" customHeight="1" thickBot="1" x14ac:dyDescent="0.3">
      <c r="B23" s="14">
        <v>18</v>
      </c>
      <c r="C23" s="14" t="s">
        <v>36</v>
      </c>
      <c r="D23" s="15" t="s">
        <v>18</v>
      </c>
      <c r="E23" s="16">
        <v>42638</v>
      </c>
      <c r="F23" s="17">
        <v>2</v>
      </c>
      <c r="G23" s="18">
        <f t="shared" si="0"/>
        <v>85.275999999999996</v>
      </c>
      <c r="H23" s="1">
        <v>308.60000000000002</v>
      </c>
      <c r="I23" s="2">
        <f t="shared" si="1"/>
        <v>64.805999999999997</v>
      </c>
      <c r="J23" s="2">
        <f t="shared" si="4"/>
        <v>373.40600000000001</v>
      </c>
      <c r="K23" s="1">
        <v>0.85</v>
      </c>
      <c r="L23" s="2">
        <f t="shared" si="2"/>
        <v>376.57995099999999</v>
      </c>
      <c r="M23" s="2">
        <f t="shared" si="3"/>
        <v>32113.231901476003</v>
      </c>
    </row>
    <row r="24" spans="2:13" ht="15" customHeight="1" thickBot="1" x14ac:dyDescent="0.3">
      <c r="B24" s="14">
        <v>19</v>
      </c>
      <c r="C24" s="14" t="s">
        <v>36</v>
      </c>
      <c r="D24" s="19" t="s">
        <v>19</v>
      </c>
      <c r="E24" s="16">
        <v>63957</v>
      </c>
      <c r="F24" s="20">
        <v>0.5</v>
      </c>
      <c r="G24" s="18">
        <f t="shared" si="0"/>
        <v>31.9785</v>
      </c>
      <c r="H24" s="1">
        <v>443.6</v>
      </c>
      <c r="I24" s="2">
        <f t="shared" si="1"/>
        <v>93.156000000000006</v>
      </c>
      <c r="J24" s="2">
        <f t="shared" si="4"/>
        <v>536.75600000000009</v>
      </c>
      <c r="K24" s="1">
        <v>0.85</v>
      </c>
      <c r="L24" s="2">
        <f t="shared" si="2"/>
        <v>541.31842600000004</v>
      </c>
      <c r="M24" s="2">
        <f t="shared" si="3"/>
        <v>17310.551285841004</v>
      </c>
    </row>
    <row r="25" spans="2:13" ht="15" customHeight="1" thickBot="1" x14ac:dyDescent="0.3">
      <c r="B25" s="14">
        <v>20</v>
      </c>
      <c r="C25" s="14" t="s">
        <v>36</v>
      </c>
      <c r="D25" s="19" t="s">
        <v>20</v>
      </c>
      <c r="E25" s="16">
        <v>63957</v>
      </c>
      <c r="F25" s="17">
        <v>0.8</v>
      </c>
      <c r="G25" s="18">
        <f t="shared" si="0"/>
        <v>51.165600000000005</v>
      </c>
      <c r="H25" s="1">
        <v>842.25</v>
      </c>
      <c r="I25" s="2">
        <f t="shared" si="1"/>
        <v>176.8725</v>
      </c>
      <c r="J25" s="2">
        <f t="shared" si="4"/>
        <v>1019.1224999999999</v>
      </c>
      <c r="K25" s="1">
        <v>0.85</v>
      </c>
      <c r="L25" s="2">
        <f t="shared" si="2"/>
        <v>1027.7850412499999</v>
      </c>
      <c r="M25" s="2">
        <f t="shared" si="3"/>
        <v>52587.238306580999</v>
      </c>
    </row>
    <row r="26" spans="2:13" s="21" customFormat="1" ht="16.5" thickBot="1" x14ac:dyDescent="0.3">
      <c r="B26" s="14">
        <v>21</v>
      </c>
      <c r="C26" s="14" t="s">
        <v>36</v>
      </c>
      <c r="D26" s="19" t="s">
        <v>21</v>
      </c>
      <c r="E26" s="16">
        <v>63957</v>
      </c>
      <c r="F26" s="17">
        <v>0.8</v>
      </c>
      <c r="G26" s="18">
        <f t="shared" si="0"/>
        <v>51.165600000000005</v>
      </c>
      <c r="H26" s="1">
        <v>571.5</v>
      </c>
      <c r="I26" s="2">
        <f t="shared" si="1"/>
        <v>120.015</v>
      </c>
      <c r="J26" s="2">
        <f t="shared" si="4"/>
        <v>691.51499999999999</v>
      </c>
      <c r="K26" s="1">
        <v>0.85</v>
      </c>
      <c r="L26" s="2">
        <f t="shared" si="2"/>
        <v>697.39287749999994</v>
      </c>
      <c r="M26" s="2">
        <f t="shared" si="3"/>
        <v>35682.525013014005</v>
      </c>
    </row>
    <row r="27" spans="2:13" s="21" customFormat="1" ht="16.5" thickBot="1" x14ac:dyDescent="0.3">
      <c r="B27" s="14">
        <v>22</v>
      </c>
      <c r="C27" s="14" t="s">
        <v>36</v>
      </c>
      <c r="D27" s="19" t="s">
        <v>22</v>
      </c>
      <c r="E27" s="16">
        <v>63957</v>
      </c>
      <c r="F27" s="17">
        <v>0.8</v>
      </c>
      <c r="G27" s="18">
        <f t="shared" si="0"/>
        <v>51.165600000000005</v>
      </c>
      <c r="H27" s="1">
        <v>458.63</v>
      </c>
      <c r="I27" s="2">
        <f t="shared" si="1"/>
        <v>96.312299999999993</v>
      </c>
      <c r="J27" s="2">
        <f t="shared" si="4"/>
        <v>554.94229999999993</v>
      </c>
      <c r="K27" s="1">
        <v>0.85</v>
      </c>
      <c r="L27" s="2">
        <f t="shared" si="2"/>
        <v>559.65930954999988</v>
      </c>
      <c r="M27" s="2">
        <f t="shared" si="3"/>
        <v>28635.30436871148</v>
      </c>
    </row>
    <row r="28" spans="2:13" s="21" customFormat="1" ht="16.5" thickBot="1" x14ac:dyDescent="0.3">
      <c r="B28" s="14">
        <v>23</v>
      </c>
      <c r="C28" s="14" t="s">
        <v>36</v>
      </c>
      <c r="D28" s="19" t="s">
        <v>23</v>
      </c>
      <c r="E28" s="16">
        <v>63957</v>
      </c>
      <c r="F28" s="17">
        <v>1</v>
      </c>
      <c r="G28" s="18">
        <f t="shared" si="0"/>
        <v>63.957000000000001</v>
      </c>
      <c r="H28" s="1">
        <v>835.6</v>
      </c>
      <c r="I28" s="2">
        <f t="shared" si="1"/>
        <v>175.476</v>
      </c>
      <c r="J28" s="2">
        <f t="shared" si="4"/>
        <v>1011.076</v>
      </c>
      <c r="K28" s="1">
        <v>0.85</v>
      </c>
      <c r="L28" s="2">
        <f t="shared" si="2"/>
        <v>1019.670146</v>
      </c>
      <c r="M28" s="2">
        <f t="shared" si="3"/>
        <v>65215.043527722002</v>
      </c>
    </row>
    <row r="29" spans="2:13" s="21" customFormat="1" ht="16.5" thickBot="1" x14ac:dyDescent="0.3">
      <c r="B29" s="14">
        <v>24</v>
      </c>
      <c r="C29" s="14" t="s">
        <v>36</v>
      </c>
      <c r="D29" s="19" t="s">
        <v>24</v>
      </c>
      <c r="E29" s="16">
        <v>63957</v>
      </c>
      <c r="F29" s="17">
        <v>0.92</v>
      </c>
      <c r="G29" s="18">
        <f t="shared" si="0"/>
        <v>58.840440000000001</v>
      </c>
      <c r="H29" s="1">
        <v>1060</v>
      </c>
      <c r="I29" s="2">
        <f t="shared" si="1"/>
        <v>222.6</v>
      </c>
      <c r="J29" s="2">
        <f t="shared" si="4"/>
        <v>1282.5999999999999</v>
      </c>
      <c r="K29" s="1">
        <v>0.85</v>
      </c>
      <c r="L29" s="2">
        <f t="shared" si="2"/>
        <v>1293.5020999999999</v>
      </c>
      <c r="M29" s="2">
        <f t="shared" si="3"/>
        <v>76110.232704923998</v>
      </c>
    </row>
    <row r="30" spans="2:13" s="21" customFormat="1" ht="16.5" thickBot="1" x14ac:dyDescent="0.3">
      <c r="B30" s="14">
        <v>25</v>
      </c>
      <c r="C30" s="14" t="s">
        <v>36</v>
      </c>
      <c r="D30" s="19" t="s">
        <v>25</v>
      </c>
      <c r="E30" s="16">
        <v>42638</v>
      </c>
      <c r="F30" s="17">
        <v>0.24</v>
      </c>
      <c r="G30" s="18">
        <f t="shared" si="0"/>
        <v>10.23312</v>
      </c>
      <c r="H30" s="1">
        <v>2237.08</v>
      </c>
      <c r="I30" s="2">
        <f t="shared" si="1"/>
        <v>469.78679999999997</v>
      </c>
      <c r="J30" s="2">
        <f t="shared" si="4"/>
        <v>2706.8667999999998</v>
      </c>
      <c r="K30" s="1">
        <v>0.85</v>
      </c>
      <c r="L30" s="2">
        <f t="shared" si="2"/>
        <v>2729.8751677999999</v>
      </c>
      <c r="M30" s="2">
        <f t="shared" si="3"/>
        <v>27935.140177117537</v>
      </c>
    </row>
    <row r="31" spans="2:13" s="21" customFormat="1" ht="16.5" thickBot="1" x14ac:dyDescent="0.3">
      <c r="B31" s="14">
        <v>26</v>
      </c>
      <c r="C31" s="14" t="s">
        <v>36</v>
      </c>
      <c r="D31" s="14" t="s">
        <v>26</v>
      </c>
      <c r="E31" s="16">
        <v>42638</v>
      </c>
      <c r="F31" s="17">
        <v>0.24</v>
      </c>
      <c r="G31" s="18">
        <f t="shared" si="0"/>
        <v>10.23312</v>
      </c>
      <c r="H31" s="1">
        <v>2194.17</v>
      </c>
      <c r="I31" s="2">
        <f t="shared" si="1"/>
        <v>460.77569999999997</v>
      </c>
      <c r="J31" s="2">
        <f t="shared" si="4"/>
        <v>2654.9457000000002</v>
      </c>
      <c r="K31" s="1">
        <v>0.85</v>
      </c>
      <c r="L31" s="2">
        <f t="shared" si="2"/>
        <v>2677.5127384500001</v>
      </c>
      <c r="M31" s="2">
        <f t="shared" si="3"/>
        <v>27399.309154087463</v>
      </c>
    </row>
    <row r="32" spans="2:13" s="21" customFormat="1" ht="32.25" thickBot="1" x14ac:dyDescent="0.3">
      <c r="B32" s="14">
        <v>27</v>
      </c>
      <c r="C32" s="14" t="s">
        <v>36</v>
      </c>
      <c r="D32" s="19" t="s">
        <v>27</v>
      </c>
      <c r="E32" s="16">
        <v>42638</v>
      </c>
      <c r="F32" s="17">
        <v>0.24</v>
      </c>
      <c r="G32" s="18">
        <f t="shared" si="0"/>
        <v>10.23312</v>
      </c>
      <c r="H32" s="1">
        <v>2151.25</v>
      </c>
      <c r="I32" s="2">
        <f t="shared" si="1"/>
        <v>451.76249999999999</v>
      </c>
      <c r="J32" s="2">
        <f t="shared" si="4"/>
        <v>2603.0124999999998</v>
      </c>
      <c r="K32" s="1">
        <v>0.85</v>
      </c>
      <c r="L32" s="2">
        <f t="shared" si="2"/>
        <v>2625.13810625</v>
      </c>
      <c r="M32" s="2">
        <f t="shared" si="3"/>
        <v>26863.353257829</v>
      </c>
    </row>
    <row r="33" spans="2:13" s="21" customFormat="1" ht="32.25" thickBot="1" x14ac:dyDescent="0.3">
      <c r="B33" s="14">
        <v>28</v>
      </c>
      <c r="C33" s="14" t="s">
        <v>36</v>
      </c>
      <c r="D33" s="19" t="s">
        <v>28</v>
      </c>
      <c r="E33" s="16">
        <v>127914</v>
      </c>
      <c r="F33" s="17">
        <v>0.48</v>
      </c>
      <c r="G33" s="18">
        <f t="shared" si="0"/>
        <v>61.398720000000004</v>
      </c>
      <c r="H33" s="1">
        <v>800.63</v>
      </c>
      <c r="I33" s="2">
        <f t="shared" si="1"/>
        <v>168.13229999999999</v>
      </c>
      <c r="J33" s="2">
        <f t="shared" si="4"/>
        <v>968.76229999999998</v>
      </c>
      <c r="K33" s="1">
        <v>0.85</v>
      </c>
      <c r="L33" s="2">
        <f t="shared" si="2"/>
        <v>976.99677954999993</v>
      </c>
      <c r="M33" s="2">
        <f t="shared" si="3"/>
        <v>59986.351708492184</v>
      </c>
    </row>
    <row r="34" spans="2:13" s="21" customFormat="1" ht="16.5" thickBot="1" x14ac:dyDescent="0.3">
      <c r="B34" s="14">
        <v>29</v>
      </c>
      <c r="C34" s="14" t="s">
        <v>36</v>
      </c>
      <c r="D34" s="14" t="s">
        <v>29</v>
      </c>
      <c r="E34" s="16">
        <v>63957</v>
      </c>
      <c r="F34" s="17">
        <v>0.26500000000000001</v>
      </c>
      <c r="G34" s="18">
        <f t="shared" si="0"/>
        <v>16.948605000000001</v>
      </c>
      <c r="H34" s="1">
        <v>1276.98</v>
      </c>
      <c r="I34" s="2">
        <f t="shared" si="1"/>
        <v>268.16579999999999</v>
      </c>
      <c r="J34" s="2">
        <f t="shared" si="4"/>
        <v>1545.1458</v>
      </c>
      <c r="K34" s="1">
        <v>0.85</v>
      </c>
      <c r="L34" s="2">
        <f t="shared" si="2"/>
        <v>1558.2795392999999</v>
      </c>
      <c r="M34" s="2">
        <f t="shared" si="3"/>
        <v>26410.664391177677</v>
      </c>
    </row>
    <row r="35" spans="2:13" s="21" customFormat="1" ht="32.25" thickBot="1" x14ac:dyDescent="0.3">
      <c r="B35" s="14">
        <v>30</v>
      </c>
      <c r="C35" s="14" t="s">
        <v>36</v>
      </c>
      <c r="D35" s="19" t="s">
        <v>30</v>
      </c>
      <c r="E35" s="16">
        <v>63957</v>
      </c>
      <c r="F35" s="17">
        <v>0.24</v>
      </c>
      <c r="G35" s="18">
        <f t="shared" si="0"/>
        <v>15.349680000000001</v>
      </c>
      <c r="H35" s="1">
        <v>1373.75</v>
      </c>
      <c r="I35" s="2">
        <f t="shared" si="1"/>
        <v>288.48750000000001</v>
      </c>
      <c r="J35" s="2">
        <f t="shared" si="4"/>
        <v>1662.2375</v>
      </c>
      <c r="K35" s="1">
        <v>0.85</v>
      </c>
      <c r="L35" s="2">
        <f t="shared" si="2"/>
        <v>1676.3665187500001</v>
      </c>
      <c r="M35" s="2">
        <f t="shared" si="3"/>
        <v>25731.689625526502</v>
      </c>
    </row>
    <row r="36" spans="2:13" s="21" customFormat="1" ht="16.5" thickBot="1" x14ac:dyDescent="0.3">
      <c r="B36" s="14">
        <v>31</v>
      </c>
      <c r="C36" s="14" t="s">
        <v>36</v>
      </c>
      <c r="D36" s="19" t="s">
        <v>31</v>
      </c>
      <c r="E36" s="16">
        <v>63957</v>
      </c>
      <c r="F36" s="17">
        <v>0.5</v>
      </c>
      <c r="G36" s="18">
        <f t="shared" si="0"/>
        <v>31.9785</v>
      </c>
      <c r="H36" s="1">
        <v>1263</v>
      </c>
      <c r="I36" s="2">
        <f t="shared" si="1"/>
        <v>265.23</v>
      </c>
      <c r="J36" s="2">
        <f t="shared" si="4"/>
        <v>1528.23</v>
      </c>
      <c r="K36" s="1">
        <v>0.85</v>
      </c>
      <c r="L36" s="2">
        <f t="shared" si="2"/>
        <v>1541.219955</v>
      </c>
      <c r="M36" s="2">
        <f t="shared" si="3"/>
        <v>49285.90233096751</v>
      </c>
    </row>
    <row r="37" spans="2:13" s="21" customFormat="1" ht="16.5" thickBot="1" x14ac:dyDescent="0.3">
      <c r="B37" s="14">
        <v>32</v>
      </c>
      <c r="C37" s="14" t="s">
        <v>36</v>
      </c>
      <c r="D37" s="14" t="s">
        <v>32</v>
      </c>
      <c r="E37" s="16">
        <v>63957</v>
      </c>
      <c r="F37" s="20">
        <v>0.18</v>
      </c>
      <c r="G37" s="18">
        <f t="shared" si="0"/>
        <v>11.512259999999999</v>
      </c>
      <c r="H37" s="1">
        <v>1826.67</v>
      </c>
      <c r="I37" s="2">
        <f t="shared" si="1"/>
        <v>383.60070000000002</v>
      </c>
      <c r="J37" s="2">
        <f t="shared" si="4"/>
        <v>2210.2707</v>
      </c>
      <c r="K37" s="1">
        <v>0.85</v>
      </c>
      <c r="L37" s="2">
        <f t="shared" si="2"/>
        <v>2229.05800095</v>
      </c>
      <c r="M37" s="2">
        <f t="shared" si="3"/>
        <v>25661.495262016644</v>
      </c>
    </row>
    <row r="38" spans="2:13" s="21" customFormat="1" ht="32.25" thickBot="1" x14ac:dyDescent="0.3">
      <c r="B38" s="14">
        <v>33</v>
      </c>
      <c r="C38" s="14" t="s">
        <v>36</v>
      </c>
      <c r="D38" s="14" t="s">
        <v>33</v>
      </c>
      <c r="E38" s="16">
        <v>63957</v>
      </c>
      <c r="F38" s="20">
        <v>0.39700000000000002</v>
      </c>
      <c r="G38" s="18">
        <f t="shared" si="0"/>
        <v>25.390929</v>
      </c>
      <c r="H38" s="1">
        <v>1834.26</v>
      </c>
      <c r="I38" s="2">
        <f t="shared" si="1"/>
        <v>385.19459999999998</v>
      </c>
      <c r="J38" s="2">
        <f t="shared" si="4"/>
        <v>2219.4546</v>
      </c>
      <c r="K38" s="1">
        <v>0.85</v>
      </c>
      <c r="L38" s="2">
        <f t="shared" si="2"/>
        <v>2238.3199641000001</v>
      </c>
      <c r="M38" s="2">
        <f t="shared" si="3"/>
        <v>56833.023287745651</v>
      </c>
    </row>
    <row r="39" spans="2:13" s="21" customFormat="1" ht="32.25" thickBot="1" x14ac:dyDescent="0.3">
      <c r="B39" s="14">
        <v>34</v>
      </c>
      <c r="C39" s="14" t="s">
        <v>36</v>
      </c>
      <c r="D39" s="19" t="s">
        <v>34</v>
      </c>
      <c r="E39" s="16">
        <v>63957</v>
      </c>
      <c r="F39" s="20">
        <v>0.5</v>
      </c>
      <c r="G39" s="18">
        <f t="shared" si="0"/>
        <v>31.9785</v>
      </c>
      <c r="H39" s="1">
        <v>529.6</v>
      </c>
      <c r="I39" s="2">
        <f t="shared" ref="I39:I55" si="5">IF($C$2&gt;0,H39*($C$2/100),0)</f>
        <v>111.21599999999999</v>
      </c>
      <c r="J39" s="2">
        <f t="shared" ref="J39:J55" si="6">H39+I39</f>
        <v>640.81600000000003</v>
      </c>
      <c r="K39" s="1">
        <v>0.85</v>
      </c>
      <c r="L39" s="2">
        <f t="shared" ref="L39:L55" si="7">J39*K39/100+J39</f>
        <v>646.26293600000008</v>
      </c>
      <c r="M39" s="2">
        <f t="shared" ref="M39:M55" si="8">G39*H39+G39*H39*$C$2/100+(G39*H39+G39*H39*$C$2/100)*K39/100</f>
        <v>20666.519298875999</v>
      </c>
    </row>
    <row r="40" spans="2:13" s="21" customFormat="1" ht="16.5" thickBot="1" x14ac:dyDescent="0.3">
      <c r="B40" s="14">
        <v>35</v>
      </c>
      <c r="C40" s="14" t="s">
        <v>37</v>
      </c>
      <c r="D40" s="15" t="s">
        <v>18</v>
      </c>
      <c r="E40" s="16">
        <v>113000</v>
      </c>
      <c r="F40" s="17">
        <v>2</v>
      </c>
      <c r="G40" s="18">
        <f t="shared" si="0"/>
        <v>226</v>
      </c>
      <c r="H40" s="1">
        <v>308.60000000000002</v>
      </c>
      <c r="I40" s="2">
        <f t="shared" si="5"/>
        <v>64.805999999999997</v>
      </c>
      <c r="J40" s="2">
        <f t="shared" si="6"/>
        <v>373.40600000000001</v>
      </c>
      <c r="K40" s="1">
        <v>0.85</v>
      </c>
      <c r="L40" s="2">
        <f t="shared" si="7"/>
        <v>376.57995099999999</v>
      </c>
      <c r="M40" s="2">
        <f t="shared" si="8"/>
        <v>85107.068926000007</v>
      </c>
    </row>
    <row r="41" spans="2:13" s="21" customFormat="1" ht="15.6" customHeight="1" thickBot="1" x14ac:dyDescent="0.3">
      <c r="B41" s="14">
        <v>36</v>
      </c>
      <c r="C41" s="14" t="s">
        <v>37</v>
      </c>
      <c r="D41" s="19" t="s">
        <v>19</v>
      </c>
      <c r="E41" s="16">
        <v>169500</v>
      </c>
      <c r="F41" s="20">
        <v>0.5</v>
      </c>
      <c r="G41" s="18">
        <f t="shared" si="0"/>
        <v>84.75</v>
      </c>
      <c r="H41" s="1">
        <v>443.6</v>
      </c>
      <c r="I41" s="2">
        <f t="shared" si="5"/>
        <v>93.156000000000006</v>
      </c>
      <c r="J41" s="2">
        <f t="shared" si="6"/>
        <v>536.75600000000009</v>
      </c>
      <c r="K41" s="1">
        <v>0.85</v>
      </c>
      <c r="L41" s="2">
        <f t="shared" si="7"/>
        <v>541.31842600000004</v>
      </c>
      <c r="M41" s="2">
        <f t="shared" si="8"/>
        <v>45876.736603499994</v>
      </c>
    </row>
    <row r="42" spans="2:13" s="21" customFormat="1" ht="16.149999999999999" customHeight="1" thickBot="1" x14ac:dyDescent="0.3">
      <c r="B42" s="14">
        <v>37</v>
      </c>
      <c r="C42" s="14" t="s">
        <v>37</v>
      </c>
      <c r="D42" s="19" t="s">
        <v>20</v>
      </c>
      <c r="E42" s="16">
        <v>169500</v>
      </c>
      <c r="F42" s="17">
        <v>0.8</v>
      </c>
      <c r="G42" s="18">
        <f t="shared" si="0"/>
        <v>135.6</v>
      </c>
      <c r="H42" s="1">
        <v>842.25</v>
      </c>
      <c r="I42" s="2">
        <f t="shared" si="5"/>
        <v>176.8725</v>
      </c>
      <c r="J42" s="2">
        <f t="shared" si="6"/>
        <v>1019.1224999999999</v>
      </c>
      <c r="K42" s="1">
        <v>0.85</v>
      </c>
      <c r="L42" s="2">
        <f t="shared" si="7"/>
        <v>1027.7850412499999</v>
      </c>
      <c r="M42" s="2">
        <f t="shared" si="8"/>
        <v>139367.65159349999</v>
      </c>
    </row>
    <row r="43" spans="2:13" s="21" customFormat="1" ht="16.149999999999999" customHeight="1" thickBot="1" x14ac:dyDescent="0.3">
      <c r="B43" s="14">
        <v>38</v>
      </c>
      <c r="C43" s="14" t="s">
        <v>37</v>
      </c>
      <c r="D43" s="19" t="s">
        <v>21</v>
      </c>
      <c r="E43" s="16">
        <v>169500</v>
      </c>
      <c r="F43" s="17">
        <v>0.8</v>
      </c>
      <c r="G43" s="18">
        <f t="shared" si="0"/>
        <v>135.6</v>
      </c>
      <c r="H43" s="1">
        <v>571.5</v>
      </c>
      <c r="I43" s="2">
        <f t="shared" si="5"/>
        <v>120.015</v>
      </c>
      <c r="J43" s="2">
        <f t="shared" si="6"/>
        <v>691.51499999999999</v>
      </c>
      <c r="K43" s="1">
        <v>0.85</v>
      </c>
      <c r="L43" s="2">
        <f t="shared" si="7"/>
        <v>697.39287749999994</v>
      </c>
      <c r="M43" s="2">
        <f t="shared" si="8"/>
        <v>94566.474189</v>
      </c>
    </row>
    <row r="44" spans="2:13" s="21" customFormat="1" ht="16.5" thickBot="1" x14ac:dyDescent="0.3">
      <c r="B44" s="14">
        <v>39</v>
      </c>
      <c r="C44" s="14" t="s">
        <v>37</v>
      </c>
      <c r="D44" s="19" t="s">
        <v>22</v>
      </c>
      <c r="E44" s="16">
        <v>169500</v>
      </c>
      <c r="F44" s="17">
        <v>0.8</v>
      </c>
      <c r="G44" s="18">
        <f t="shared" si="0"/>
        <v>135.6</v>
      </c>
      <c r="H44" s="1">
        <v>458.63</v>
      </c>
      <c r="I44" s="2">
        <f t="shared" si="5"/>
        <v>96.312299999999993</v>
      </c>
      <c r="J44" s="2">
        <f t="shared" si="6"/>
        <v>554.94229999999993</v>
      </c>
      <c r="K44" s="1">
        <v>0.85</v>
      </c>
      <c r="L44" s="2">
        <f t="shared" si="7"/>
        <v>559.65930954999988</v>
      </c>
      <c r="M44" s="2">
        <f t="shared" si="8"/>
        <v>75889.80237497999</v>
      </c>
    </row>
    <row r="45" spans="2:13" s="21" customFormat="1" ht="16.5" thickBot="1" x14ac:dyDescent="0.3">
      <c r="B45" s="14">
        <v>40</v>
      </c>
      <c r="C45" s="14" t="s">
        <v>37</v>
      </c>
      <c r="D45" s="19" t="s">
        <v>23</v>
      </c>
      <c r="E45" s="16">
        <v>169500</v>
      </c>
      <c r="F45" s="17">
        <v>1</v>
      </c>
      <c r="G45" s="18">
        <f t="shared" si="0"/>
        <v>169.5</v>
      </c>
      <c r="H45" s="1">
        <v>835.6</v>
      </c>
      <c r="I45" s="2">
        <f t="shared" si="5"/>
        <v>175.476</v>
      </c>
      <c r="J45" s="2">
        <f t="shared" si="6"/>
        <v>1011.076</v>
      </c>
      <c r="K45" s="1">
        <v>0.85</v>
      </c>
      <c r="L45" s="2">
        <f t="shared" si="7"/>
        <v>1019.670146</v>
      </c>
      <c r="M45" s="2">
        <f t="shared" si="8"/>
        <v>172834.08974700002</v>
      </c>
    </row>
    <row r="46" spans="2:13" s="21" customFormat="1" ht="16.5" thickBot="1" x14ac:dyDescent="0.3">
      <c r="B46" s="14">
        <v>41</v>
      </c>
      <c r="C46" s="14" t="s">
        <v>37</v>
      </c>
      <c r="D46" s="19" t="s">
        <v>24</v>
      </c>
      <c r="E46" s="16">
        <v>169500</v>
      </c>
      <c r="F46" s="17">
        <v>0.92</v>
      </c>
      <c r="G46" s="18">
        <f t="shared" si="0"/>
        <v>155.94</v>
      </c>
      <c r="H46" s="1">
        <v>1060</v>
      </c>
      <c r="I46" s="2">
        <f t="shared" si="5"/>
        <v>222.6</v>
      </c>
      <c r="J46" s="2">
        <f t="shared" si="6"/>
        <v>1282.5999999999999</v>
      </c>
      <c r="K46" s="1">
        <v>0.85</v>
      </c>
      <c r="L46" s="2">
        <f t="shared" si="7"/>
        <v>1293.5020999999999</v>
      </c>
      <c r="M46" s="2">
        <f t="shared" si="8"/>
        <v>201708.717474</v>
      </c>
    </row>
    <row r="47" spans="2:13" s="21" customFormat="1" ht="16.5" thickBot="1" x14ac:dyDescent="0.3">
      <c r="B47" s="14">
        <v>42</v>
      </c>
      <c r="C47" s="14" t="s">
        <v>37</v>
      </c>
      <c r="D47" s="19" t="s">
        <v>25</v>
      </c>
      <c r="E47" s="16">
        <v>113000</v>
      </c>
      <c r="F47" s="17">
        <v>0.24</v>
      </c>
      <c r="G47" s="18">
        <f t="shared" si="0"/>
        <v>27.12</v>
      </c>
      <c r="H47" s="1">
        <v>2237.08</v>
      </c>
      <c r="I47" s="2">
        <f t="shared" si="5"/>
        <v>469.78679999999997</v>
      </c>
      <c r="J47" s="2">
        <f t="shared" si="6"/>
        <v>2706.8667999999998</v>
      </c>
      <c r="K47" s="1">
        <v>0.85</v>
      </c>
      <c r="L47" s="2">
        <f t="shared" si="7"/>
        <v>2729.8751677999999</v>
      </c>
      <c r="M47" s="2">
        <f t="shared" si="8"/>
        <v>74034.214550736011</v>
      </c>
    </row>
    <row r="48" spans="2:13" s="21" customFormat="1" ht="16.5" thickBot="1" x14ac:dyDescent="0.3">
      <c r="B48" s="14">
        <v>43</v>
      </c>
      <c r="C48" s="14" t="s">
        <v>37</v>
      </c>
      <c r="D48" s="14" t="s">
        <v>26</v>
      </c>
      <c r="E48" s="16">
        <v>113000</v>
      </c>
      <c r="F48" s="17">
        <v>0.24</v>
      </c>
      <c r="G48" s="18">
        <f t="shared" si="0"/>
        <v>27.12</v>
      </c>
      <c r="H48" s="1">
        <v>2194.17</v>
      </c>
      <c r="I48" s="2">
        <f t="shared" si="5"/>
        <v>460.77569999999997</v>
      </c>
      <c r="J48" s="2">
        <f t="shared" si="6"/>
        <v>2654.9457000000002</v>
      </c>
      <c r="K48" s="1">
        <v>0.85</v>
      </c>
      <c r="L48" s="2">
        <f t="shared" si="7"/>
        <v>2677.5127384500001</v>
      </c>
      <c r="M48" s="2">
        <f t="shared" si="8"/>
        <v>72614.145466764006</v>
      </c>
    </row>
    <row r="49" spans="2:13" s="21" customFormat="1" ht="32.25" thickBot="1" x14ac:dyDescent="0.3">
      <c r="B49" s="14">
        <v>44</v>
      </c>
      <c r="C49" s="14" t="s">
        <v>37</v>
      </c>
      <c r="D49" s="19" t="s">
        <v>27</v>
      </c>
      <c r="E49" s="16">
        <v>113000</v>
      </c>
      <c r="F49" s="17">
        <v>0.24</v>
      </c>
      <c r="G49" s="18">
        <f t="shared" si="0"/>
        <v>27.12</v>
      </c>
      <c r="H49" s="1">
        <v>2151.25</v>
      </c>
      <c r="I49" s="2">
        <f t="shared" si="5"/>
        <v>451.76249999999999</v>
      </c>
      <c r="J49" s="2">
        <f t="shared" si="6"/>
        <v>2603.0124999999998</v>
      </c>
      <c r="K49" s="1">
        <v>0.85</v>
      </c>
      <c r="L49" s="2">
        <f t="shared" si="7"/>
        <v>2625.13810625</v>
      </c>
      <c r="M49" s="2">
        <f t="shared" si="8"/>
        <v>71193.74544150001</v>
      </c>
    </row>
    <row r="50" spans="2:13" s="21" customFormat="1" ht="32.25" thickBot="1" x14ac:dyDescent="0.3">
      <c r="B50" s="14">
        <v>45</v>
      </c>
      <c r="C50" s="14" t="s">
        <v>37</v>
      </c>
      <c r="D50" s="19" t="s">
        <v>28</v>
      </c>
      <c r="E50" s="16">
        <v>339000</v>
      </c>
      <c r="F50" s="17">
        <v>0.48</v>
      </c>
      <c r="G50" s="18">
        <f t="shared" si="0"/>
        <v>162.72</v>
      </c>
      <c r="H50" s="1">
        <v>800.63</v>
      </c>
      <c r="I50" s="2">
        <f t="shared" si="5"/>
        <v>168.13229999999999</v>
      </c>
      <c r="J50" s="2">
        <f t="shared" si="6"/>
        <v>968.76229999999998</v>
      </c>
      <c r="K50" s="1">
        <v>0.85</v>
      </c>
      <c r="L50" s="2">
        <f t="shared" si="7"/>
        <v>976.99677954999993</v>
      </c>
      <c r="M50" s="2">
        <f t="shared" si="8"/>
        <v>158976.91596837601</v>
      </c>
    </row>
    <row r="51" spans="2:13" s="21" customFormat="1" ht="16.5" thickBot="1" x14ac:dyDescent="0.3">
      <c r="B51" s="14">
        <v>46</v>
      </c>
      <c r="C51" s="14" t="s">
        <v>37</v>
      </c>
      <c r="D51" s="14" t="s">
        <v>29</v>
      </c>
      <c r="E51" s="16">
        <v>169500</v>
      </c>
      <c r="F51" s="17">
        <v>0.26500000000000001</v>
      </c>
      <c r="G51" s="18">
        <f t="shared" si="0"/>
        <v>44.917499999999997</v>
      </c>
      <c r="H51" s="1">
        <v>1276.98</v>
      </c>
      <c r="I51" s="2">
        <f t="shared" si="5"/>
        <v>268.16579999999999</v>
      </c>
      <c r="J51" s="2">
        <f t="shared" si="6"/>
        <v>1545.1458</v>
      </c>
      <c r="K51" s="1">
        <v>0.85</v>
      </c>
      <c r="L51" s="2">
        <f t="shared" si="7"/>
        <v>1558.2795392999999</v>
      </c>
      <c r="M51" s="2">
        <f t="shared" si="8"/>
        <v>69994.021206507736</v>
      </c>
    </row>
    <row r="52" spans="2:13" s="21" customFormat="1" ht="32.25" thickBot="1" x14ac:dyDescent="0.3">
      <c r="B52" s="14">
        <v>47</v>
      </c>
      <c r="C52" s="14" t="s">
        <v>37</v>
      </c>
      <c r="D52" s="19" t="s">
        <v>30</v>
      </c>
      <c r="E52" s="16">
        <v>169500</v>
      </c>
      <c r="F52" s="17">
        <v>0.24</v>
      </c>
      <c r="G52" s="18">
        <f t="shared" si="0"/>
        <v>40.68</v>
      </c>
      <c r="H52" s="1">
        <v>1373.75</v>
      </c>
      <c r="I52" s="2">
        <f t="shared" si="5"/>
        <v>288.48750000000001</v>
      </c>
      <c r="J52" s="2">
        <f t="shared" si="6"/>
        <v>1662.2375</v>
      </c>
      <c r="K52" s="1">
        <v>0.85</v>
      </c>
      <c r="L52" s="2">
        <f t="shared" si="7"/>
        <v>1676.3665187500001</v>
      </c>
      <c r="M52" s="2">
        <f t="shared" si="8"/>
        <v>68194.589982750011</v>
      </c>
    </row>
    <row r="53" spans="2:13" s="21" customFormat="1" ht="16.5" thickBot="1" x14ac:dyDescent="0.3">
      <c r="B53" s="14">
        <v>48</v>
      </c>
      <c r="C53" s="14" t="s">
        <v>37</v>
      </c>
      <c r="D53" s="19" t="s">
        <v>31</v>
      </c>
      <c r="E53" s="16">
        <v>169500</v>
      </c>
      <c r="F53" s="17">
        <v>0.5</v>
      </c>
      <c r="G53" s="18">
        <f t="shared" si="0"/>
        <v>84.75</v>
      </c>
      <c r="H53" s="1">
        <v>1263</v>
      </c>
      <c r="I53" s="2">
        <f t="shared" si="5"/>
        <v>265.23</v>
      </c>
      <c r="J53" s="2">
        <f t="shared" si="6"/>
        <v>1528.23</v>
      </c>
      <c r="K53" s="1">
        <v>0.85</v>
      </c>
      <c r="L53" s="2">
        <f t="shared" si="7"/>
        <v>1541.219955</v>
      </c>
      <c r="M53" s="2">
        <f t="shared" si="8"/>
        <v>130618.39118625</v>
      </c>
    </row>
    <row r="54" spans="2:13" s="21" customFormat="1" ht="16.5" thickBot="1" x14ac:dyDescent="0.3">
      <c r="B54" s="14">
        <v>49</v>
      </c>
      <c r="C54" s="14" t="s">
        <v>37</v>
      </c>
      <c r="D54" s="14" t="s">
        <v>32</v>
      </c>
      <c r="E54" s="16">
        <v>169500</v>
      </c>
      <c r="F54" s="20">
        <v>0.18</v>
      </c>
      <c r="G54" s="18">
        <f t="shared" si="0"/>
        <v>30.51</v>
      </c>
      <c r="H54" s="1">
        <v>1826.67</v>
      </c>
      <c r="I54" s="2">
        <f t="shared" si="5"/>
        <v>383.60070000000002</v>
      </c>
      <c r="J54" s="2">
        <f t="shared" si="6"/>
        <v>2210.2707</v>
      </c>
      <c r="K54" s="1">
        <v>0.85</v>
      </c>
      <c r="L54" s="2">
        <f t="shared" si="7"/>
        <v>2229.05800095</v>
      </c>
      <c r="M54" s="2">
        <f t="shared" si="8"/>
        <v>68008.559608984506</v>
      </c>
    </row>
    <row r="55" spans="2:13" s="21" customFormat="1" ht="32.25" thickBot="1" x14ac:dyDescent="0.3">
      <c r="B55" s="14">
        <v>50</v>
      </c>
      <c r="C55" s="14" t="s">
        <v>37</v>
      </c>
      <c r="D55" s="14" t="s">
        <v>33</v>
      </c>
      <c r="E55" s="16">
        <v>169500</v>
      </c>
      <c r="F55" s="20">
        <v>0.39700000000000002</v>
      </c>
      <c r="G55" s="18">
        <f t="shared" si="0"/>
        <v>67.291499999999999</v>
      </c>
      <c r="H55" s="1">
        <v>1834.26</v>
      </c>
      <c r="I55" s="2">
        <f t="shared" si="5"/>
        <v>385.19459999999998</v>
      </c>
      <c r="J55" s="2">
        <f t="shared" si="6"/>
        <v>2219.4546</v>
      </c>
      <c r="K55" s="1">
        <v>0.85</v>
      </c>
      <c r="L55" s="2">
        <f t="shared" si="7"/>
        <v>2238.3199641000001</v>
      </c>
      <c r="M55" s="2">
        <f t="shared" si="8"/>
        <v>150619.90786423514</v>
      </c>
    </row>
    <row r="56" spans="2:13" ht="32.25" thickBot="1" x14ac:dyDescent="0.3">
      <c r="B56" s="14">
        <v>51</v>
      </c>
      <c r="C56" s="14" t="s">
        <v>37</v>
      </c>
      <c r="D56" s="19" t="s">
        <v>34</v>
      </c>
      <c r="E56" s="16">
        <v>169500</v>
      </c>
      <c r="F56" s="20">
        <v>0.5</v>
      </c>
      <c r="G56" s="18">
        <f t="shared" si="0"/>
        <v>84.75</v>
      </c>
      <c r="H56" s="1">
        <v>529.6</v>
      </c>
      <c r="I56" s="2">
        <f t="shared" ref="I56:I119" si="9">IF($C$2&gt;0,H56*($C$2/100),0)</f>
        <v>111.21599999999999</v>
      </c>
      <c r="J56" s="2">
        <f t="shared" ref="J56:J119" si="10">H56+I56</f>
        <v>640.81600000000003</v>
      </c>
      <c r="K56" s="1">
        <v>0.85</v>
      </c>
      <c r="L56" s="2">
        <f t="shared" ref="L56:L119" si="11">J56*K56/100+J56</f>
        <v>646.26293600000008</v>
      </c>
      <c r="M56" s="2">
        <f t="shared" ref="M56:M119" si="12">G56*H56+G56*H56*$C$2/100+(G56*H56+G56*H56*$C$2/100)*K56/100</f>
        <v>54770.783826000006</v>
      </c>
    </row>
    <row r="57" spans="2:13" ht="16.5" thickBot="1" x14ac:dyDescent="0.3">
      <c r="B57" s="14">
        <v>52</v>
      </c>
      <c r="C57" s="14" t="s">
        <v>38</v>
      </c>
      <c r="D57" s="15" t="s">
        <v>18</v>
      </c>
      <c r="E57" s="16">
        <v>42670</v>
      </c>
      <c r="F57" s="17">
        <v>2</v>
      </c>
      <c r="G57" s="18">
        <f t="shared" si="0"/>
        <v>85.34</v>
      </c>
      <c r="H57" s="1">
        <v>308.60000000000002</v>
      </c>
      <c r="I57" s="2">
        <f t="shared" si="9"/>
        <v>64.805999999999997</v>
      </c>
      <c r="J57" s="2">
        <f t="shared" si="10"/>
        <v>373.40600000000001</v>
      </c>
      <c r="K57" s="1">
        <v>0.85</v>
      </c>
      <c r="L57" s="2">
        <f t="shared" si="11"/>
        <v>376.57995099999999</v>
      </c>
      <c r="M57" s="2">
        <f t="shared" si="12"/>
        <v>32137.333018340003</v>
      </c>
    </row>
    <row r="58" spans="2:13" ht="16.5" thickBot="1" x14ac:dyDescent="0.3">
      <c r="B58" s="14">
        <v>53</v>
      </c>
      <c r="C58" s="14" t="s">
        <v>38</v>
      </c>
      <c r="D58" s="19" t="s">
        <v>19</v>
      </c>
      <c r="E58" s="16">
        <v>64005</v>
      </c>
      <c r="F58" s="20">
        <v>0.5</v>
      </c>
      <c r="G58" s="18">
        <f t="shared" si="0"/>
        <v>32.002499999999998</v>
      </c>
      <c r="H58" s="1">
        <v>443.6</v>
      </c>
      <c r="I58" s="2">
        <f t="shared" si="9"/>
        <v>93.156000000000006</v>
      </c>
      <c r="J58" s="2">
        <f t="shared" si="10"/>
        <v>536.75600000000009</v>
      </c>
      <c r="K58" s="1">
        <v>0.85</v>
      </c>
      <c r="L58" s="2">
        <f t="shared" si="11"/>
        <v>541.31842600000004</v>
      </c>
      <c r="M58" s="2">
        <f t="shared" si="12"/>
        <v>17323.542928064999</v>
      </c>
    </row>
    <row r="59" spans="2:13" ht="16.5" thickBot="1" x14ac:dyDescent="0.3">
      <c r="B59" s="14">
        <v>54</v>
      </c>
      <c r="C59" s="14" t="s">
        <v>38</v>
      </c>
      <c r="D59" s="19" t="s">
        <v>20</v>
      </c>
      <c r="E59" s="16">
        <v>64005</v>
      </c>
      <c r="F59" s="17">
        <v>0.8</v>
      </c>
      <c r="G59" s="18">
        <f t="shared" si="0"/>
        <v>51.204000000000001</v>
      </c>
      <c r="H59" s="1">
        <v>842.25</v>
      </c>
      <c r="I59" s="2">
        <f t="shared" si="9"/>
        <v>176.8725</v>
      </c>
      <c r="J59" s="2">
        <f t="shared" si="10"/>
        <v>1019.1224999999999</v>
      </c>
      <c r="K59" s="1">
        <v>0.85</v>
      </c>
      <c r="L59" s="2">
        <f t="shared" si="11"/>
        <v>1027.7850412499999</v>
      </c>
      <c r="M59" s="2">
        <f t="shared" si="12"/>
        <v>52626.705252165004</v>
      </c>
    </row>
    <row r="60" spans="2:13" ht="16.5" thickBot="1" x14ac:dyDescent="0.3">
      <c r="B60" s="14">
        <v>55</v>
      </c>
      <c r="C60" s="14" t="s">
        <v>38</v>
      </c>
      <c r="D60" s="19" t="s">
        <v>21</v>
      </c>
      <c r="E60" s="16">
        <v>64005</v>
      </c>
      <c r="F60" s="17">
        <v>0.8</v>
      </c>
      <c r="G60" s="18">
        <f t="shared" si="0"/>
        <v>51.204000000000001</v>
      </c>
      <c r="H60" s="1">
        <v>571.5</v>
      </c>
      <c r="I60" s="2">
        <f t="shared" si="9"/>
        <v>120.015</v>
      </c>
      <c r="J60" s="2">
        <f t="shared" si="10"/>
        <v>691.51499999999999</v>
      </c>
      <c r="K60" s="1">
        <v>0.85</v>
      </c>
      <c r="L60" s="2">
        <f t="shared" si="11"/>
        <v>697.39287749999994</v>
      </c>
      <c r="M60" s="2">
        <f t="shared" si="12"/>
        <v>35709.304899510003</v>
      </c>
    </row>
    <row r="61" spans="2:13" ht="16.5" thickBot="1" x14ac:dyDescent="0.3">
      <c r="B61" s="14">
        <v>56</v>
      </c>
      <c r="C61" s="14" t="s">
        <v>38</v>
      </c>
      <c r="D61" s="19" t="s">
        <v>22</v>
      </c>
      <c r="E61" s="16">
        <v>64005</v>
      </c>
      <c r="F61" s="17">
        <v>0.8</v>
      </c>
      <c r="G61" s="18">
        <f t="shared" si="0"/>
        <v>51.204000000000001</v>
      </c>
      <c r="H61" s="1">
        <v>458.63</v>
      </c>
      <c r="I61" s="2">
        <f t="shared" si="9"/>
        <v>96.312299999999993</v>
      </c>
      <c r="J61" s="2">
        <f t="shared" si="10"/>
        <v>554.94229999999993</v>
      </c>
      <c r="K61" s="1">
        <v>0.85</v>
      </c>
      <c r="L61" s="2">
        <f t="shared" si="11"/>
        <v>559.65930954999988</v>
      </c>
      <c r="M61" s="2">
        <f t="shared" si="12"/>
        <v>28656.795286198198</v>
      </c>
    </row>
    <row r="62" spans="2:13" ht="16.5" thickBot="1" x14ac:dyDescent="0.3">
      <c r="B62" s="14">
        <v>57</v>
      </c>
      <c r="C62" s="14" t="s">
        <v>38</v>
      </c>
      <c r="D62" s="19" t="s">
        <v>23</v>
      </c>
      <c r="E62" s="16">
        <v>64005</v>
      </c>
      <c r="F62" s="17">
        <v>1</v>
      </c>
      <c r="G62" s="18">
        <f t="shared" si="0"/>
        <v>64.004999999999995</v>
      </c>
      <c r="H62" s="1">
        <v>835.6</v>
      </c>
      <c r="I62" s="2">
        <f t="shared" si="9"/>
        <v>175.476</v>
      </c>
      <c r="J62" s="2">
        <f t="shared" si="10"/>
        <v>1011.076</v>
      </c>
      <c r="K62" s="1">
        <v>0.85</v>
      </c>
      <c r="L62" s="2">
        <f t="shared" si="11"/>
        <v>1019.670146</v>
      </c>
      <c r="M62" s="2">
        <f t="shared" si="12"/>
        <v>65263.987694729993</v>
      </c>
    </row>
    <row r="63" spans="2:13" ht="16.5" thickBot="1" x14ac:dyDescent="0.3">
      <c r="B63" s="14">
        <v>58</v>
      </c>
      <c r="C63" s="14" t="s">
        <v>38</v>
      </c>
      <c r="D63" s="19" t="s">
        <v>24</v>
      </c>
      <c r="E63" s="16">
        <v>64005</v>
      </c>
      <c r="F63" s="17">
        <v>0.92</v>
      </c>
      <c r="G63" s="18">
        <f t="shared" si="0"/>
        <v>58.884600000000006</v>
      </c>
      <c r="H63" s="1">
        <v>1060</v>
      </c>
      <c r="I63" s="2">
        <f t="shared" si="9"/>
        <v>222.6</v>
      </c>
      <c r="J63" s="2">
        <f t="shared" si="10"/>
        <v>1282.5999999999999</v>
      </c>
      <c r="K63" s="1">
        <v>0.85</v>
      </c>
      <c r="L63" s="2">
        <f t="shared" si="11"/>
        <v>1293.5020999999999</v>
      </c>
      <c r="M63" s="2">
        <f t="shared" si="12"/>
        <v>76167.353757660007</v>
      </c>
    </row>
    <row r="64" spans="2:13" ht="16.5" thickBot="1" x14ac:dyDescent="0.3">
      <c r="B64" s="14">
        <v>59</v>
      </c>
      <c r="C64" s="14" t="s">
        <v>38</v>
      </c>
      <c r="D64" s="19" t="s">
        <v>25</v>
      </c>
      <c r="E64" s="16">
        <v>42670</v>
      </c>
      <c r="F64" s="17">
        <v>0.24</v>
      </c>
      <c r="G64" s="18">
        <f t="shared" si="0"/>
        <v>10.2408</v>
      </c>
      <c r="H64" s="1">
        <v>2237.08</v>
      </c>
      <c r="I64" s="2">
        <f t="shared" si="9"/>
        <v>469.78679999999997</v>
      </c>
      <c r="J64" s="2">
        <f t="shared" si="10"/>
        <v>2706.8667999999998</v>
      </c>
      <c r="K64" s="1">
        <v>0.85</v>
      </c>
      <c r="L64" s="2">
        <f t="shared" si="11"/>
        <v>2729.8751677999999</v>
      </c>
      <c r="M64" s="2">
        <f t="shared" si="12"/>
        <v>27956.10561840624</v>
      </c>
    </row>
    <row r="65" spans="2:13" ht="16.5" thickBot="1" x14ac:dyDescent="0.3">
      <c r="B65" s="14">
        <v>60</v>
      </c>
      <c r="C65" s="14" t="s">
        <v>38</v>
      </c>
      <c r="D65" s="14" t="s">
        <v>26</v>
      </c>
      <c r="E65" s="16">
        <v>42670</v>
      </c>
      <c r="F65" s="17">
        <v>0.24</v>
      </c>
      <c r="G65" s="18">
        <f t="shared" si="0"/>
        <v>10.2408</v>
      </c>
      <c r="H65" s="1">
        <v>2194.17</v>
      </c>
      <c r="I65" s="2">
        <f t="shared" si="9"/>
        <v>460.77569999999997</v>
      </c>
      <c r="J65" s="2">
        <f t="shared" si="10"/>
        <v>2654.9457000000002</v>
      </c>
      <c r="K65" s="1">
        <v>0.85</v>
      </c>
      <c r="L65" s="2">
        <f t="shared" si="11"/>
        <v>2677.5127384500001</v>
      </c>
      <c r="M65" s="2">
        <f t="shared" si="12"/>
        <v>27419.872451918756</v>
      </c>
    </row>
    <row r="66" spans="2:13" ht="32.25" thickBot="1" x14ac:dyDescent="0.3">
      <c r="B66" s="14">
        <v>61</v>
      </c>
      <c r="C66" s="14" t="s">
        <v>38</v>
      </c>
      <c r="D66" s="19" t="s">
        <v>27</v>
      </c>
      <c r="E66" s="16">
        <v>42670</v>
      </c>
      <c r="F66" s="17">
        <v>0.24</v>
      </c>
      <c r="G66" s="18">
        <f t="shared" si="0"/>
        <v>10.2408</v>
      </c>
      <c r="H66" s="1">
        <v>2151.25</v>
      </c>
      <c r="I66" s="2">
        <f t="shared" si="9"/>
        <v>451.76249999999999</v>
      </c>
      <c r="J66" s="2">
        <f t="shared" si="10"/>
        <v>2603.0124999999998</v>
      </c>
      <c r="K66" s="1">
        <v>0.85</v>
      </c>
      <c r="L66" s="2">
        <f t="shared" si="11"/>
        <v>2625.13810625</v>
      </c>
      <c r="M66" s="2">
        <f t="shared" si="12"/>
        <v>26883.514318485002</v>
      </c>
    </row>
    <row r="67" spans="2:13" ht="32.25" thickBot="1" x14ac:dyDescent="0.3">
      <c r="B67" s="14">
        <v>62</v>
      </c>
      <c r="C67" s="14" t="s">
        <v>38</v>
      </c>
      <c r="D67" s="19" t="s">
        <v>28</v>
      </c>
      <c r="E67" s="16">
        <v>128011</v>
      </c>
      <c r="F67" s="17">
        <v>0.48</v>
      </c>
      <c r="G67" s="18">
        <f t="shared" si="0"/>
        <v>61.445279999999997</v>
      </c>
      <c r="H67" s="1">
        <v>800.63</v>
      </c>
      <c r="I67" s="2">
        <f t="shared" si="9"/>
        <v>168.13229999999999</v>
      </c>
      <c r="J67" s="2">
        <f t="shared" si="10"/>
        <v>968.76229999999998</v>
      </c>
      <c r="K67" s="1">
        <v>0.85</v>
      </c>
      <c r="L67" s="2">
        <f t="shared" si="11"/>
        <v>976.99677954999993</v>
      </c>
      <c r="M67" s="2">
        <f t="shared" si="12"/>
        <v>60031.840678548026</v>
      </c>
    </row>
    <row r="68" spans="2:13" ht="16.5" thickBot="1" x14ac:dyDescent="0.3">
      <c r="B68" s="14">
        <v>63</v>
      </c>
      <c r="C68" s="14" t="s">
        <v>38</v>
      </c>
      <c r="D68" s="14" t="s">
        <v>29</v>
      </c>
      <c r="E68" s="16">
        <v>64005</v>
      </c>
      <c r="F68" s="17">
        <v>0.26500000000000001</v>
      </c>
      <c r="G68" s="18">
        <f t="shared" si="0"/>
        <v>16.961325000000002</v>
      </c>
      <c r="H68" s="1">
        <v>1276.98</v>
      </c>
      <c r="I68" s="2">
        <f t="shared" si="9"/>
        <v>268.16579999999999</v>
      </c>
      <c r="J68" s="2">
        <f t="shared" si="10"/>
        <v>1545.1458</v>
      </c>
      <c r="K68" s="1">
        <v>0.85</v>
      </c>
      <c r="L68" s="2">
        <f t="shared" si="11"/>
        <v>1558.2795392999999</v>
      </c>
      <c r="M68" s="2">
        <f t="shared" si="12"/>
        <v>26430.485706917574</v>
      </c>
    </row>
    <row r="69" spans="2:13" ht="32.25" thickBot="1" x14ac:dyDescent="0.3">
      <c r="B69" s="14">
        <v>64</v>
      </c>
      <c r="C69" s="14" t="s">
        <v>38</v>
      </c>
      <c r="D69" s="19" t="s">
        <v>30</v>
      </c>
      <c r="E69" s="16">
        <v>64005</v>
      </c>
      <c r="F69" s="17">
        <v>0.24</v>
      </c>
      <c r="G69" s="18">
        <f t="shared" si="0"/>
        <v>15.361199999999998</v>
      </c>
      <c r="H69" s="1">
        <v>1373.75</v>
      </c>
      <c r="I69" s="2">
        <f t="shared" si="9"/>
        <v>288.48750000000001</v>
      </c>
      <c r="J69" s="2">
        <f t="shared" si="10"/>
        <v>1662.2375</v>
      </c>
      <c r="K69" s="1">
        <v>0.85</v>
      </c>
      <c r="L69" s="2">
        <f t="shared" si="11"/>
        <v>1676.3665187500001</v>
      </c>
      <c r="M69" s="2">
        <f t="shared" si="12"/>
        <v>25751.001367822497</v>
      </c>
    </row>
    <row r="70" spans="2:13" ht="16.5" thickBot="1" x14ac:dyDescent="0.3">
      <c r="B70" s="14">
        <v>65</v>
      </c>
      <c r="C70" s="14" t="s">
        <v>38</v>
      </c>
      <c r="D70" s="19" t="s">
        <v>31</v>
      </c>
      <c r="E70" s="16">
        <v>64005</v>
      </c>
      <c r="F70" s="17">
        <v>0.5</v>
      </c>
      <c r="G70" s="18">
        <f t="shared" si="0"/>
        <v>32.002499999999998</v>
      </c>
      <c r="H70" s="1">
        <v>1263</v>
      </c>
      <c r="I70" s="2">
        <f t="shared" si="9"/>
        <v>265.23</v>
      </c>
      <c r="J70" s="2">
        <f t="shared" si="10"/>
        <v>1528.23</v>
      </c>
      <c r="K70" s="1">
        <v>0.85</v>
      </c>
      <c r="L70" s="2">
        <f t="shared" si="11"/>
        <v>1541.219955</v>
      </c>
      <c r="M70" s="2">
        <f t="shared" si="12"/>
        <v>49322.891609887491</v>
      </c>
    </row>
    <row r="71" spans="2:13" ht="16.5" thickBot="1" x14ac:dyDescent="0.3">
      <c r="B71" s="14">
        <v>66</v>
      </c>
      <c r="C71" s="14" t="s">
        <v>38</v>
      </c>
      <c r="D71" s="14" t="s">
        <v>32</v>
      </c>
      <c r="E71" s="16">
        <v>64005</v>
      </c>
      <c r="F71" s="20">
        <v>0.18</v>
      </c>
      <c r="G71" s="18">
        <f t="shared" ref="G71:G134" si="13">E71*F71/1000</f>
        <v>11.520899999999999</v>
      </c>
      <c r="H71" s="1">
        <v>1826.67</v>
      </c>
      <c r="I71" s="2">
        <f t="shared" si="9"/>
        <v>383.60070000000002</v>
      </c>
      <c r="J71" s="2">
        <f t="shared" si="10"/>
        <v>2210.2707</v>
      </c>
      <c r="K71" s="1">
        <v>0.85</v>
      </c>
      <c r="L71" s="2">
        <f t="shared" si="11"/>
        <v>2229.05800095</v>
      </c>
      <c r="M71" s="2">
        <f t="shared" si="12"/>
        <v>25680.754323144854</v>
      </c>
    </row>
    <row r="72" spans="2:13" ht="32.25" thickBot="1" x14ac:dyDescent="0.3">
      <c r="B72" s="14">
        <v>67</v>
      </c>
      <c r="C72" s="14" t="s">
        <v>38</v>
      </c>
      <c r="D72" s="14" t="s">
        <v>33</v>
      </c>
      <c r="E72" s="16">
        <v>64005</v>
      </c>
      <c r="F72" s="20">
        <v>0.39700000000000002</v>
      </c>
      <c r="G72" s="18">
        <f t="shared" si="13"/>
        <v>25.409984999999999</v>
      </c>
      <c r="H72" s="1">
        <v>1834.26</v>
      </c>
      <c r="I72" s="2">
        <f t="shared" si="9"/>
        <v>385.19459999999998</v>
      </c>
      <c r="J72" s="2">
        <f t="shared" si="10"/>
        <v>2219.4546</v>
      </c>
      <c r="K72" s="1">
        <v>0.85</v>
      </c>
      <c r="L72" s="2">
        <f t="shared" si="11"/>
        <v>2238.3199641000001</v>
      </c>
      <c r="M72" s="2">
        <f t="shared" si="12"/>
        <v>56875.676712981542</v>
      </c>
    </row>
    <row r="73" spans="2:13" ht="32.25" thickBot="1" x14ac:dyDescent="0.3">
      <c r="B73" s="14">
        <v>68</v>
      </c>
      <c r="C73" s="14" t="s">
        <v>38</v>
      </c>
      <c r="D73" s="19" t="s">
        <v>34</v>
      </c>
      <c r="E73" s="16">
        <v>64005</v>
      </c>
      <c r="F73" s="20">
        <v>0.5</v>
      </c>
      <c r="G73" s="18">
        <f t="shared" si="13"/>
        <v>32.002499999999998</v>
      </c>
      <c r="H73" s="1">
        <v>529.6</v>
      </c>
      <c r="I73" s="2">
        <f t="shared" si="9"/>
        <v>111.21599999999999</v>
      </c>
      <c r="J73" s="2">
        <f t="shared" si="10"/>
        <v>640.81600000000003</v>
      </c>
      <c r="K73" s="1">
        <v>0.85</v>
      </c>
      <c r="L73" s="2">
        <f t="shared" si="11"/>
        <v>646.26293600000008</v>
      </c>
      <c r="M73" s="2">
        <f t="shared" si="12"/>
        <v>20682.029609340003</v>
      </c>
    </row>
    <row r="74" spans="2:13" ht="16.5" thickBot="1" x14ac:dyDescent="0.3">
      <c r="B74" s="14">
        <v>69</v>
      </c>
      <c r="C74" s="14" t="s">
        <v>39</v>
      </c>
      <c r="D74" s="15" t="s">
        <v>18</v>
      </c>
      <c r="E74" s="16">
        <v>46278</v>
      </c>
      <c r="F74" s="17">
        <v>2</v>
      </c>
      <c r="G74" s="18">
        <f t="shared" si="13"/>
        <v>92.555999999999997</v>
      </c>
      <c r="H74" s="1">
        <v>308.60000000000002</v>
      </c>
      <c r="I74" s="2">
        <f t="shared" si="9"/>
        <v>64.805999999999997</v>
      </c>
      <c r="J74" s="2">
        <f t="shared" si="10"/>
        <v>373.40600000000001</v>
      </c>
      <c r="K74" s="1">
        <v>0.85</v>
      </c>
      <c r="L74" s="2">
        <f t="shared" si="11"/>
        <v>376.57995099999999</v>
      </c>
      <c r="M74" s="2">
        <f t="shared" si="12"/>
        <v>34854.733944756008</v>
      </c>
    </row>
    <row r="75" spans="2:13" ht="16.5" thickBot="1" x14ac:dyDescent="0.3">
      <c r="B75" s="14">
        <v>70</v>
      </c>
      <c r="C75" s="14" t="s">
        <v>39</v>
      </c>
      <c r="D75" s="19" t="s">
        <v>19</v>
      </c>
      <c r="E75" s="16">
        <v>69418</v>
      </c>
      <c r="F75" s="20">
        <v>0.5</v>
      </c>
      <c r="G75" s="18">
        <f t="shared" si="13"/>
        <v>34.709000000000003</v>
      </c>
      <c r="H75" s="1">
        <v>443.6</v>
      </c>
      <c r="I75" s="2">
        <f t="shared" si="9"/>
        <v>93.156000000000006</v>
      </c>
      <c r="J75" s="2">
        <f t="shared" si="10"/>
        <v>536.75600000000009</v>
      </c>
      <c r="K75" s="1">
        <v>0.85</v>
      </c>
      <c r="L75" s="2">
        <f t="shared" si="11"/>
        <v>541.31842600000004</v>
      </c>
      <c r="M75" s="2">
        <f t="shared" si="12"/>
        <v>18788.621248034004</v>
      </c>
    </row>
    <row r="76" spans="2:13" ht="16.5" thickBot="1" x14ac:dyDescent="0.3">
      <c r="B76" s="14">
        <v>71</v>
      </c>
      <c r="C76" s="14" t="s">
        <v>39</v>
      </c>
      <c r="D76" s="19" t="s">
        <v>20</v>
      </c>
      <c r="E76" s="16">
        <v>69418</v>
      </c>
      <c r="F76" s="17">
        <v>0.8</v>
      </c>
      <c r="G76" s="18">
        <f t="shared" si="13"/>
        <v>55.534399999999998</v>
      </c>
      <c r="H76" s="1">
        <v>842.25</v>
      </c>
      <c r="I76" s="2">
        <f t="shared" si="9"/>
        <v>176.8725</v>
      </c>
      <c r="J76" s="2">
        <f t="shared" si="10"/>
        <v>1019.1224999999999</v>
      </c>
      <c r="K76" s="1">
        <v>0.85</v>
      </c>
      <c r="L76" s="2">
        <f t="shared" si="11"/>
        <v>1027.7850412499999</v>
      </c>
      <c r="M76" s="2">
        <f t="shared" si="12"/>
        <v>57077.425594793996</v>
      </c>
    </row>
    <row r="77" spans="2:13" ht="16.5" thickBot="1" x14ac:dyDescent="0.3">
      <c r="B77" s="14">
        <v>72</v>
      </c>
      <c r="C77" s="14" t="s">
        <v>39</v>
      </c>
      <c r="D77" s="19" t="s">
        <v>21</v>
      </c>
      <c r="E77" s="16">
        <v>69418</v>
      </c>
      <c r="F77" s="17">
        <v>0.8</v>
      </c>
      <c r="G77" s="18">
        <f t="shared" si="13"/>
        <v>55.534399999999998</v>
      </c>
      <c r="H77" s="1">
        <v>571.5</v>
      </c>
      <c r="I77" s="2">
        <f t="shared" si="9"/>
        <v>120.015</v>
      </c>
      <c r="J77" s="2">
        <f t="shared" si="10"/>
        <v>691.51499999999999</v>
      </c>
      <c r="K77" s="1">
        <v>0.85</v>
      </c>
      <c r="L77" s="2">
        <f t="shared" si="11"/>
        <v>697.39287749999994</v>
      </c>
      <c r="M77" s="2">
        <f t="shared" si="12"/>
        <v>38729.295016235999</v>
      </c>
    </row>
    <row r="78" spans="2:13" ht="16.5" thickBot="1" x14ac:dyDescent="0.3">
      <c r="B78" s="14">
        <v>73</v>
      </c>
      <c r="C78" s="14" t="s">
        <v>39</v>
      </c>
      <c r="D78" s="19" t="s">
        <v>22</v>
      </c>
      <c r="E78" s="16">
        <v>69418</v>
      </c>
      <c r="F78" s="17">
        <v>0.8</v>
      </c>
      <c r="G78" s="18">
        <f t="shared" si="13"/>
        <v>55.534399999999998</v>
      </c>
      <c r="H78" s="1">
        <v>458.63</v>
      </c>
      <c r="I78" s="2">
        <f t="shared" si="9"/>
        <v>96.312299999999993</v>
      </c>
      <c r="J78" s="2">
        <f t="shared" si="10"/>
        <v>554.94229999999993</v>
      </c>
      <c r="K78" s="1">
        <v>0.85</v>
      </c>
      <c r="L78" s="2">
        <f t="shared" si="11"/>
        <v>559.65930954999988</v>
      </c>
      <c r="M78" s="2">
        <f t="shared" si="12"/>
        <v>31080.343960273516</v>
      </c>
    </row>
    <row r="79" spans="2:13" ht="16.5" thickBot="1" x14ac:dyDescent="0.3">
      <c r="B79" s="14">
        <v>74</v>
      </c>
      <c r="C79" s="14" t="s">
        <v>39</v>
      </c>
      <c r="D79" s="19" t="s">
        <v>23</v>
      </c>
      <c r="E79" s="16">
        <v>69418</v>
      </c>
      <c r="F79" s="17">
        <v>1</v>
      </c>
      <c r="G79" s="18">
        <f t="shared" si="13"/>
        <v>69.418000000000006</v>
      </c>
      <c r="H79" s="1">
        <v>835.6</v>
      </c>
      <c r="I79" s="2">
        <f t="shared" si="9"/>
        <v>175.476</v>
      </c>
      <c r="J79" s="2">
        <f t="shared" si="10"/>
        <v>1011.076</v>
      </c>
      <c r="K79" s="1">
        <v>0.85</v>
      </c>
      <c r="L79" s="2">
        <f t="shared" si="11"/>
        <v>1019.670146</v>
      </c>
      <c r="M79" s="2">
        <f t="shared" si="12"/>
        <v>70783.462195027998</v>
      </c>
    </row>
    <row r="80" spans="2:13" ht="16.5" thickBot="1" x14ac:dyDescent="0.3">
      <c r="B80" s="14">
        <v>75</v>
      </c>
      <c r="C80" s="14" t="s">
        <v>39</v>
      </c>
      <c r="D80" s="19" t="s">
        <v>24</v>
      </c>
      <c r="E80" s="16">
        <v>69418</v>
      </c>
      <c r="F80" s="17">
        <v>0.92</v>
      </c>
      <c r="G80" s="18">
        <f t="shared" si="13"/>
        <v>63.864560000000004</v>
      </c>
      <c r="H80" s="1">
        <v>1060</v>
      </c>
      <c r="I80" s="2">
        <f t="shared" si="9"/>
        <v>222.6</v>
      </c>
      <c r="J80" s="2">
        <f t="shared" si="10"/>
        <v>1282.5999999999999</v>
      </c>
      <c r="K80" s="1">
        <v>0.85</v>
      </c>
      <c r="L80" s="2">
        <f t="shared" si="11"/>
        <v>1293.5020999999999</v>
      </c>
      <c r="M80" s="2">
        <f t="shared" si="12"/>
        <v>82608.942475575997</v>
      </c>
    </row>
    <row r="81" spans="2:13" ht="16.5" thickBot="1" x14ac:dyDescent="0.3">
      <c r="B81" s="14">
        <v>76</v>
      </c>
      <c r="C81" s="14" t="s">
        <v>39</v>
      </c>
      <c r="D81" s="19" t="s">
        <v>25</v>
      </c>
      <c r="E81" s="16">
        <v>46278</v>
      </c>
      <c r="F81" s="17">
        <v>0.24</v>
      </c>
      <c r="G81" s="18">
        <f t="shared" si="13"/>
        <v>11.106719999999999</v>
      </c>
      <c r="H81" s="1">
        <v>2237.08</v>
      </c>
      <c r="I81" s="2">
        <f t="shared" si="9"/>
        <v>469.78679999999997</v>
      </c>
      <c r="J81" s="2">
        <f t="shared" si="10"/>
        <v>2706.8667999999998</v>
      </c>
      <c r="K81" s="1">
        <v>0.85</v>
      </c>
      <c r="L81" s="2">
        <f t="shared" si="11"/>
        <v>2729.8751677999999</v>
      </c>
      <c r="M81" s="2">
        <f t="shared" si="12"/>
        <v>30319.959123707613</v>
      </c>
    </row>
    <row r="82" spans="2:13" ht="16.5" thickBot="1" x14ac:dyDescent="0.3">
      <c r="B82" s="14">
        <v>77</v>
      </c>
      <c r="C82" s="14" t="s">
        <v>39</v>
      </c>
      <c r="D82" s="14" t="s">
        <v>26</v>
      </c>
      <c r="E82" s="16">
        <v>46278</v>
      </c>
      <c r="F82" s="17">
        <v>0.24</v>
      </c>
      <c r="G82" s="18">
        <f t="shared" si="13"/>
        <v>11.106719999999999</v>
      </c>
      <c r="H82" s="1">
        <v>2194.17</v>
      </c>
      <c r="I82" s="2">
        <f t="shared" si="9"/>
        <v>460.77569999999997</v>
      </c>
      <c r="J82" s="2">
        <f t="shared" si="10"/>
        <v>2654.9457000000002</v>
      </c>
      <c r="K82" s="1">
        <v>0.85</v>
      </c>
      <c r="L82" s="2">
        <f t="shared" si="11"/>
        <v>2677.5127384500001</v>
      </c>
      <c r="M82" s="2">
        <f t="shared" si="12"/>
        <v>29738.384282397383</v>
      </c>
    </row>
    <row r="83" spans="2:13" ht="32.25" thickBot="1" x14ac:dyDescent="0.3">
      <c r="B83" s="14">
        <v>78</v>
      </c>
      <c r="C83" s="14" t="s">
        <v>39</v>
      </c>
      <c r="D83" s="19" t="s">
        <v>27</v>
      </c>
      <c r="E83" s="16">
        <v>46278</v>
      </c>
      <c r="F83" s="17">
        <v>0.24</v>
      </c>
      <c r="G83" s="18">
        <f t="shared" si="13"/>
        <v>11.106719999999999</v>
      </c>
      <c r="H83" s="1">
        <v>2151.25</v>
      </c>
      <c r="I83" s="2">
        <f t="shared" si="9"/>
        <v>451.76249999999999</v>
      </c>
      <c r="J83" s="2">
        <f t="shared" si="10"/>
        <v>2603.0124999999998</v>
      </c>
      <c r="K83" s="1">
        <v>0.85</v>
      </c>
      <c r="L83" s="2">
        <f t="shared" si="11"/>
        <v>2625.13810625</v>
      </c>
      <c r="M83" s="2">
        <f t="shared" si="12"/>
        <v>29156.673907449</v>
      </c>
    </row>
    <row r="84" spans="2:13" ht="32.25" thickBot="1" x14ac:dyDescent="0.3">
      <c r="B84" s="14">
        <v>79</v>
      </c>
      <c r="C84" s="14" t="s">
        <v>39</v>
      </c>
      <c r="D84" s="19" t="s">
        <v>28</v>
      </c>
      <c r="E84" s="16">
        <v>138837</v>
      </c>
      <c r="F84" s="17">
        <v>0.48</v>
      </c>
      <c r="G84" s="18">
        <f t="shared" si="13"/>
        <v>66.641759999999991</v>
      </c>
      <c r="H84" s="1">
        <v>800.63</v>
      </c>
      <c r="I84" s="2">
        <f t="shared" si="9"/>
        <v>168.13229999999999</v>
      </c>
      <c r="J84" s="2">
        <f t="shared" si="10"/>
        <v>968.76229999999998</v>
      </c>
      <c r="K84" s="1">
        <v>0.85</v>
      </c>
      <c r="L84" s="2">
        <f t="shared" si="11"/>
        <v>976.99677954999993</v>
      </c>
      <c r="M84" s="2">
        <f t="shared" si="12"/>
        <v>65108.784903544001</v>
      </c>
    </row>
    <row r="85" spans="2:13" ht="16.5" thickBot="1" x14ac:dyDescent="0.3">
      <c r="B85" s="14">
        <v>80</v>
      </c>
      <c r="C85" s="14" t="s">
        <v>39</v>
      </c>
      <c r="D85" s="14" t="s">
        <v>29</v>
      </c>
      <c r="E85" s="16">
        <v>69418</v>
      </c>
      <c r="F85" s="17">
        <v>0.26500000000000001</v>
      </c>
      <c r="G85" s="18">
        <f t="shared" si="13"/>
        <v>18.395769999999999</v>
      </c>
      <c r="H85" s="1">
        <v>1276.98</v>
      </c>
      <c r="I85" s="2">
        <f t="shared" si="9"/>
        <v>268.16579999999999</v>
      </c>
      <c r="J85" s="2">
        <f t="shared" si="10"/>
        <v>1545.1458</v>
      </c>
      <c r="K85" s="1">
        <v>0.85</v>
      </c>
      <c r="L85" s="2">
        <f t="shared" si="11"/>
        <v>1558.2795392999999</v>
      </c>
      <c r="M85" s="2">
        <f t="shared" si="12"/>
        <v>28665.752000668759</v>
      </c>
    </row>
    <row r="86" spans="2:13" ht="32.25" thickBot="1" x14ac:dyDescent="0.3">
      <c r="B86" s="14">
        <v>81</v>
      </c>
      <c r="C86" s="14" t="s">
        <v>39</v>
      </c>
      <c r="D86" s="19" t="s">
        <v>30</v>
      </c>
      <c r="E86" s="16">
        <v>69418</v>
      </c>
      <c r="F86" s="17">
        <v>0.24</v>
      </c>
      <c r="G86" s="18">
        <f t="shared" si="13"/>
        <v>16.660319999999999</v>
      </c>
      <c r="H86" s="1">
        <v>1373.75</v>
      </c>
      <c r="I86" s="2">
        <f t="shared" si="9"/>
        <v>288.48750000000001</v>
      </c>
      <c r="J86" s="2">
        <f t="shared" si="10"/>
        <v>1662.2375</v>
      </c>
      <c r="K86" s="1">
        <v>0.85</v>
      </c>
      <c r="L86" s="2">
        <f t="shared" si="11"/>
        <v>1676.3665187500001</v>
      </c>
      <c r="M86" s="2">
        <f t="shared" si="12"/>
        <v>27928.802639660997</v>
      </c>
    </row>
    <row r="87" spans="2:13" ht="16.5" thickBot="1" x14ac:dyDescent="0.3">
      <c r="B87" s="14">
        <v>82</v>
      </c>
      <c r="C87" s="14" t="s">
        <v>39</v>
      </c>
      <c r="D87" s="19" t="s">
        <v>31</v>
      </c>
      <c r="E87" s="16">
        <v>69418</v>
      </c>
      <c r="F87" s="17">
        <v>0.5</v>
      </c>
      <c r="G87" s="18">
        <f t="shared" si="13"/>
        <v>34.709000000000003</v>
      </c>
      <c r="H87" s="1">
        <v>1263</v>
      </c>
      <c r="I87" s="2">
        <f t="shared" si="9"/>
        <v>265.23</v>
      </c>
      <c r="J87" s="2">
        <f t="shared" si="10"/>
        <v>1528.23</v>
      </c>
      <c r="K87" s="1">
        <v>0.85</v>
      </c>
      <c r="L87" s="2">
        <f t="shared" si="11"/>
        <v>1541.219955</v>
      </c>
      <c r="M87" s="2">
        <f t="shared" si="12"/>
        <v>53494.203418095</v>
      </c>
    </row>
    <row r="88" spans="2:13" ht="16.5" thickBot="1" x14ac:dyDescent="0.3">
      <c r="B88" s="14">
        <v>83</v>
      </c>
      <c r="C88" s="14" t="s">
        <v>39</v>
      </c>
      <c r="D88" s="14" t="s">
        <v>32</v>
      </c>
      <c r="E88" s="16">
        <v>69418</v>
      </c>
      <c r="F88" s="20">
        <v>0.18</v>
      </c>
      <c r="G88" s="18">
        <f t="shared" si="13"/>
        <v>12.495239999999999</v>
      </c>
      <c r="H88" s="1">
        <v>1826.67</v>
      </c>
      <c r="I88" s="2">
        <f t="shared" si="9"/>
        <v>383.60070000000002</v>
      </c>
      <c r="J88" s="2">
        <f t="shared" si="10"/>
        <v>2210.2707</v>
      </c>
      <c r="K88" s="1">
        <v>0.85</v>
      </c>
      <c r="L88" s="2">
        <f t="shared" si="11"/>
        <v>2229.05800095</v>
      </c>
      <c r="M88" s="2">
        <f t="shared" si="12"/>
        <v>27852.614695790475</v>
      </c>
    </row>
    <row r="89" spans="2:13" ht="32.25" thickBot="1" x14ac:dyDescent="0.3">
      <c r="B89" s="14">
        <v>84</v>
      </c>
      <c r="C89" s="14" t="s">
        <v>39</v>
      </c>
      <c r="D89" s="14" t="s">
        <v>33</v>
      </c>
      <c r="E89" s="16">
        <v>69418</v>
      </c>
      <c r="F89" s="20">
        <v>0.39700000000000002</v>
      </c>
      <c r="G89" s="18">
        <f t="shared" si="13"/>
        <v>27.558945999999999</v>
      </c>
      <c r="H89" s="1">
        <v>1834.26</v>
      </c>
      <c r="I89" s="2">
        <f t="shared" si="9"/>
        <v>385.19459999999998</v>
      </c>
      <c r="J89" s="2">
        <f t="shared" si="10"/>
        <v>2219.4546</v>
      </c>
      <c r="K89" s="1">
        <v>0.85</v>
      </c>
      <c r="L89" s="2">
        <f t="shared" si="11"/>
        <v>2238.3199641000001</v>
      </c>
      <c r="M89" s="2">
        <f t="shared" si="12"/>
        <v>61685.739021353838</v>
      </c>
    </row>
    <row r="90" spans="2:13" ht="32.25" thickBot="1" x14ac:dyDescent="0.3">
      <c r="B90" s="14">
        <v>85</v>
      </c>
      <c r="C90" s="14" t="s">
        <v>39</v>
      </c>
      <c r="D90" s="19" t="s">
        <v>34</v>
      </c>
      <c r="E90" s="16">
        <v>69418</v>
      </c>
      <c r="F90" s="20">
        <v>0.5</v>
      </c>
      <c r="G90" s="18">
        <f t="shared" si="13"/>
        <v>34.709000000000003</v>
      </c>
      <c r="H90" s="1">
        <v>529.6</v>
      </c>
      <c r="I90" s="2">
        <f t="shared" si="9"/>
        <v>111.21599999999999</v>
      </c>
      <c r="J90" s="2">
        <f t="shared" si="10"/>
        <v>640.81600000000003</v>
      </c>
      <c r="K90" s="1">
        <v>0.85</v>
      </c>
      <c r="L90" s="2">
        <f t="shared" si="11"/>
        <v>646.26293600000008</v>
      </c>
      <c r="M90" s="2">
        <f t="shared" si="12"/>
        <v>22431.140245624003</v>
      </c>
    </row>
    <row r="91" spans="2:13" ht="16.5" thickBot="1" x14ac:dyDescent="0.3">
      <c r="B91" s="14">
        <v>86</v>
      </c>
      <c r="C91" s="14" t="s">
        <v>40</v>
      </c>
      <c r="D91" s="15" t="s">
        <v>18</v>
      </c>
      <c r="E91" s="16">
        <v>76170</v>
      </c>
      <c r="F91" s="17">
        <v>2</v>
      </c>
      <c r="G91" s="18">
        <f t="shared" si="13"/>
        <v>152.34</v>
      </c>
      <c r="H91" s="1">
        <v>308.60000000000002</v>
      </c>
      <c r="I91" s="2">
        <f t="shared" si="9"/>
        <v>64.805999999999997</v>
      </c>
      <c r="J91" s="2">
        <f t="shared" si="10"/>
        <v>373.40600000000001</v>
      </c>
      <c r="K91" s="1">
        <v>0.85</v>
      </c>
      <c r="L91" s="2">
        <f t="shared" si="11"/>
        <v>376.57995099999999</v>
      </c>
      <c r="M91" s="2">
        <f t="shared" si="12"/>
        <v>57368.189735340005</v>
      </c>
    </row>
    <row r="92" spans="2:13" ht="16.5" thickBot="1" x14ac:dyDescent="0.3">
      <c r="B92" s="14">
        <v>87</v>
      </c>
      <c r="C92" s="14" t="s">
        <v>40</v>
      </c>
      <c r="D92" s="19" t="s">
        <v>19</v>
      </c>
      <c r="E92" s="16">
        <v>114255</v>
      </c>
      <c r="F92" s="20">
        <v>0.5</v>
      </c>
      <c r="G92" s="18">
        <f t="shared" si="13"/>
        <v>57.127499999999998</v>
      </c>
      <c r="H92" s="1">
        <v>443.6</v>
      </c>
      <c r="I92" s="2">
        <f t="shared" si="9"/>
        <v>93.156000000000006</v>
      </c>
      <c r="J92" s="2">
        <f t="shared" si="10"/>
        <v>536.75600000000009</v>
      </c>
      <c r="K92" s="1">
        <v>0.85</v>
      </c>
      <c r="L92" s="2">
        <f t="shared" si="11"/>
        <v>541.31842600000004</v>
      </c>
      <c r="M92" s="2">
        <f t="shared" si="12"/>
        <v>30924.168381315005</v>
      </c>
    </row>
    <row r="93" spans="2:13" ht="16.5" thickBot="1" x14ac:dyDescent="0.3">
      <c r="B93" s="14">
        <v>88</v>
      </c>
      <c r="C93" s="14" t="s">
        <v>40</v>
      </c>
      <c r="D93" s="19" t="s">
        <v>20</v>
      </c>
      <c r="E93" s="16">
        <v>114255</v>
      </c>
      <c r="F93" s="17">
        <v>0.8</v>
      </c>
      <c r="G93" s="18">
        <f t="shared" si="13"/>
        <v>91.403999999999996</v>
      </c>
      <c r="H93" s="1">
        <v>842.25</v>
      </c>
      <c r="I93" s="2">
        <f t="shared" si="9"/>
        <v>176.8725</v>
      </c>
      <c r="J93" s="2">
        <f t="shared" si="10"/>
        <v>1019.1224999999999</v>
      </c>
      <c r="K93" s="1">
        <v>0.85</v>
      </c>
      <c r="L93" s="2">
        <f t="shared" si="11"/>
        <v>1027.7850412499999</v>
      </c>
      <c r="M93" s="2">
        <f t="shared" si="12"/>
        <v>93943.663910415009</v>
      </c>
    </row>
    <row r="94" spans="2:13" ht="16.5" thickBot="1" x14ac:dyDescent="0.3">
      <c r="B94" s="14">
        <v>89</v>
      </c>
      <c r="C94" s="14" t="s">
        <v>40</v>
      </c>
      <c r="D94" s="19" t="s">
        <v>21</v>
      </c>
      <c r="E94" s="16">
        <v>114255</v>
      </c>
      <c r="F94" s="17">
        <v>0.8</v>
      </c>
      <c r="G94" s="18">
        <f t="shared" si="13"/>
        <v>91.403999999999996</v>
      </c>
      <c r="H94" s="1">
        <v>571.5</v>
      </c>
      <c r="I94" s="2">
        <f t="shared" si="9"/>
        <v>120.015</v>
      </c>
      <c r="J94" s="2">
        <f t="shared" si="10"/>
        <v>691.51499999999999</v>
      </c>
      <c r="K94" s="1">
        <v>0.85</v>
      </c>
      <c r="L94" s="2">
        <f t="shared" si="11"/>
        <v>697.39287749999994</v>
      </c>
      <c r="M94" s="2">
        <f t="shared" si="12"/>
        <v>63744.498575010002</v>
      </c>
    </row>
    <row r="95" spans="2:13" ht="16.5" thickBot="1" x14ac:dyDescent="0.3">
      <c r="B95" s="14">
        <v>90</v>
      </c>
      <c r="C95" s="14" t="s">
        <v>40</v>
      </c>
      <c r="D95" s="19" t="s">
        <v>22</v>
      </c>
      <c r="E95" s="16">
        <v>114255</v>
      </c>
      <c r="F95" s="17">
        <v>0.8</v>
      </c>
      <c r="G95" s="18">
        <f t="shared" si="13"/>
        <v>91.403999999999996</v>
      </c>
      <c r="H95" s="1">
        <v>458.63</v>
      </c>
      <c r="I95" s="2">
        <f t="shared" si="9"/>
        <v>96.312299999999993</v>
      </c>
      <c r="J95" s="2">
        <f t="shared" si="10"/>
        <v>554.94229999999993</v>
      </c>
      <c r="K95" s="1">
        <v>0.85</v>
      </c>
      <c r="L95" s="2">
        <f t="shared" si="11"/>
        <v>559.65930954999988</v>
      </c>
      <c r="M95" s="2">
        <f t="shared" si="12"/>
        <v>51155.099530108193</v>
      </c>
    </row>
    <row r="96" spans="2:13" ht="16.5" thickBot="1" x14ac:dyDescent="0.3">
      <c r="B96" s="14">
        <v>91</v>
      </c>
      <c r="C96" s="14" t="s">
        <v>40</v>
      </c>
      <c r="D96" s="19" t="s">
        <v>23</v>
      </c>
      <c r="E96" s="16">
        <v>114255</v>
      </c>
      <c r="F96" s="17">
        <v>1</v>
      </c>
      <c r="G96" s="18">
        <f t="shared" si="13"/>
        <v>114.255</v>
      </c>
      <c r="H96" s="1">
        <v>835.6</v>
      </c>
      <c r="I96" s="2">
        <f t="shared" si="9"/>
        <v>175.476</v>
      </c>
      <c r="J96" s="2">
        <f t="shared" si="10"/>
        <v>1011.076</v>
      </c>
      <c r="K96" s="1">
        <v>0.85</v>
      </c>
      <c r="L96" s="2">
        <f t="shared" si="11"/>
        <v>1019.670146</v>
      </c>
      <c r="M96" s="2">
        <f t="shared" si="12"/>
        <v>116502.41253123002</v>
      </c>
    </row>
    <row r="97" spans="2:13" ht="16.5" thickBot="1" x14ac:dyDescent="0.3">
      <c r="B97" s="14">
        <v>92</v>
      </c>
      <c r="C97" s="14" t="s">
        <v>40</v>
      </c>
      <c r="D97" s="19" t="s">
        <v>24</v>
      </c>
      <c r="E97" s="16">
        <v>114255</v>
      </c>
      <c r="F97" s="17">
        <v>0.92</v>
      </c>
      <c r="G97" s="18">
        <f t="shared" si="13"/>
        <v>105.11460000000001</v>
      </c>
      <c r="H97" s="1">
        <v>1060</v>
      </c>
      <c r="I97" s="2">
        <f t="shared" si="9"/>
        <v>222.6</v>
      </c>
      <c r="J97" s="2">
        <f t="shared" si="10"/>
        <v>1282.5999999999999</v>
      </c>
      <c r="K97" s="1">
        <v>0.85</v>
      </c>
      <c r="L97" s="2">
        <f t="shared" si="11"/>
        <v>1293.5020999999999</v>
      </c>
      <c r="M97" s="2">
        <f t="shared" si="12"/>
        <v>135965.95584066003</v>
      </c>
    </row>
    <row r="98" spans="2:13" ht="16.5" thickBot="1" x14ac:dyDescent="0.3">
      <c r="B98" s="14">
        <v>93</v>
      </c>
      <c r="C98" s="14" t="s">
        <v>40</v>
      </c>
      <c r="D98" s="19" t="s">
        <v>25</v>
      </c>
      <c r="E98" s="16">
        <v>76170</v>
      </c>
      <c r="F98" s="17">
        <v>0.24</v>
      </c>
      <c r="G98" s="18">
        <f t="shared" si="13"/>
        <v>18.280799999999999</v>
      </c>
      <c r="H98" s="1">
        <v>2237.08</v>
      </c>
      <c r="I98" s="2">
        <f t="shared" si="9"/>
        <v>469.78679999999997</v>
      </c>
      <c r="J98" s="2">
        <f t="shared" si="10"/>
        <v>2706.8667999999998</v>
      </c>
      <c r="K98" s="1">
        <v>0.85</v>
      </c>
      <c r="L98" s="2">
        <f t="shared" si="11"/>
        <v>2729.8751677999999</v>
      </c>
      <c r="M98" s="2">
        <f t="shared" si="12"/>
        <v>49904.30196751823</v>
      </c>
    </row>
    <row r="99" spans="2:13" ht="16.5" thickBot="1" x14ac:dyDescent="0.3">
      <c r="B99" s="14">
        <v>94</v>
      </c>
      <c r="C99" s="14" t="s">
        <v>40</v>
      </c>
      <c r="D99" s="14" t="s">
        <v>26</v>
      </c>
      <c r="E99" s="16">
        <v>76170</v>
      </c>
      <c r="F99" s="17">
        <v>0.24</v>
      </c>
      <c r="G99" s="18">
        <f t="shared" si="13"/>
        <v>18.280799999999999</v>
      </c>
      <c r="H99" s="1">
        <v>2194.17</v>
      </c>
      <c r="I99" s="2">
        <f t="shared" si="9"/>
        <v>460.77569999999997</v>
      </c>
      <c r="J99" s="2">
        <f t="shared" si="10"/>
        <v>2654.9457000000002</v>
      </c>
      <c r="K99" s="1">
        <v>0.85</v>
      </c>
      <c r="L99" s="2">
        <f t="shared" si="11"/>
        <v>2677.5127384500001</v>
      </c>
      <c r="M99" s="2">
        <f t="shared" si="12"/>
        <v>48947.074869056749</v>
      </c>
    </row>
    <row r="100" spans="2:13" ht="32.25" thickBot="1" x14ac:dyDescent="0.3">
      <c r="B100" s="14">
        <v>95</v>
      </c>
      <c r="C100" s="14" t="s">
        <v>40</v>
      </c>
      <c r="D100" s="19" t="s">
        <v>27</v>
      </c>
      <c r="E100" s="16">
        <v>76170</v>
      </c>
      <c r="F100" s="17">
        <v>0.24</v>
      </c>
      <c r="G100" s="18">
        <f t="shared" si="13"/>
        <v>18.280799999999999</v>
      </c>
      <c r="H100" s="1">
        <v>2151.25</v>
      </c>
      <c r="I100" s="2">
        <f t="shared" si="9"/>
        <v>451.76249999999999</v>
      </c>
      <c r="J100" s="2">
        <f t="shared" si="10"/>
        <v>2603.0124999999998</v>
      </c>
      <c r="K100" s="1">
        <v>0.85</v>
      </c>
      <c r="L100" s="2">
        <f t="shared" si="11"/>
        <v>2625.13810625</v>
      </c>
      <c r="M100" s="2">
        <f t="shared" si="12"/>
        <v>47989.624692735</v>
      </c>
    </row>
    <row r="101" spans="2:13" ht="32.25" thickBot="1" x14ac:dyDescent="0.3">
      <c r="B101" s="14">
        <v>96</v>
      </c>
      <c r="C101" s="14" t="s">
        <v>40</v>
      </c>
      <c r="D101" s="19" t="s">
        <v>28</v>
      </c>
      <c r="E101" s="16">
        <v>228510</v>
      </c>
      <c r="F101" s="17">
        <v>0.48</v>
      </c>
      <c r="G101" s="18">
        <f t="shared" si="13"/>
        <v>109.68480000000001</v>
      </c>
      <c r="H101" s="1">
        <v>800.63</v>
      </c>
      <c r="I101" s="2">
        <f t="shared" si="9"/>
        <v>168.13229999999999</v>
      </c>
      <c r="J101" s="2">
        <f t="shared" si="10"/>
        <v>968.76229999999998</v>
      </c>
      <c r="K101" s="1">
        <v>0.85</v>
      </c>
      <c r="L101" s="2">
        <f t="shared" si="11"/>
        <v>976.99677954999993</v>
      </c>
      <c r="M101" s="2">
        <f t="shared" si="12"/>
        <v>107161.69636558584</v>
      </c>
    </row>
    <row r="102" spans="2:13" ht="16.5" thickBot="1" x14ac:dyDescent="0.3">
      <c r="B102" s="14">
        <v>97</v>
      </c>
      <c r="C102" s="14" t="s">
        <v>40</v>
      </c>
      <c r="D102" s="14" t="s">
        <v>29</v>
      </c>
      <c r="E102" s="16">
        <v>114255</v>
      </c>
      <c r="F102" s="17">
        <v>0.26500000000000001</v>
      </c>
      <c r="G102" s="18">
        <f t="shared" si="13"/>
        <v>30.277575000000002</v>
      </c>
      <c r="H102" s="1">
        <v>1276.98</v>
      </c>
      <c r="I102" s="2">
        <f t="shared" si="9"/>
        <v>268.16579999999999</v>
      </c>
      <c r="J102" s="2">
        <f t="shared" si="10"/>
        <v>1545.1458</v>
      </c>
      <c r="K102" s="1">
        <v>0.85</v>
      </c>
      <c r="L102" s="2">
        <f t="shared" si="11"/>
        <v>1558.2795392999999</v>
      </c>
      <c r="M102" s="2">
        <f t="shared" si="12"/>
        <v>47180.925622121198</v>
      </c>
    </row>
    <row r="103" spans="2:13" ht="32.25" thickBot="1" x14ac:dyDescent="0.3">
      <c r="B103" s="14">
        <v>98</v>
      </c>
      <c r="C103" s="14" t="s">
        <v>40</v>
      </c>
      <c r="D103" s="19" t="s">
        <v>30</v>
      </c>
      <c r="E103" s="16">
        <v>114255</v>
      </c>
      <c r="F103" s="17">
        <v>0.24</v>
      </c>
      <c r="G103" s="18">
        <f t="shared" si="13"/>
        <v>27.421200000000002</v>
      </c>
      <c r="H103" s="1">
        <v>1373.75</v>
      </c>
      <c r="I103" s="2">
        <f t="shared" si="9"/>
        <v>288.48750000000001</v>
      </c>
      <c r="J103" s="2">
        <f t="shared" si="10"/>
        <v>1662.2375</v>
      </c>
      <c r="K103" s="1">
        <v>0.85</v>
      </c>
      <c r="L103" s="2">
        <f t="shared" si="11"/>
        <v>1676.3665187500001</v>
      </c>
      <c r="M103" s="2">
        <f t="shared" si="12"/>
        <v>45967.981583947505</v>
      </c>
    </row>
    <row r="104" spans="2:13" ht="16.5" thickBot="1" x14ac:dyDescent="0.3">
      <c r="B104" s="14">
        <v>99</v>
      </c>
      <c r="C104" s="14" t="s">
        <v>40</v>
      </c>
      <c r="D104" s="19" t="s">
        <v>31</v>
      </c>
      <c r="E104" s="16">
        <v>114255</v>
      </c>
      <c r="F104" s="17">
        <v>0.5</v>
      </c>
      <c r="G104" s="18">
        <f t="shared" si="13"/>
        <v>57.127499999999998</v>
      </c>
      <c r="H104" s="1">
        <v>1263</v>
      </c>
      <c r="I104" s="2">
        <f t="shared" si="9"/>
        <v>265.23</v>
      </c>
      <c r="J104" s="2">
        <f t="shared" si="10"/>
        <v>1528.23</v>
      </c>
      <c r="K104" s="1">
        <v>0.85</v>
      </c>
      <c r="L104" s="2">
        <f t="shared" si="11"/>
        <v>1541.219955</v>
      </c>
      <c r="M104" s="2">
        <f t="shared" si="12"/>
        <v>88046.042979262507</v>
      </c>
    </row>
    <row r="105" spans="2:13" ht="16.5" thickBot="1" x14ac:dyDescent="0.3">
      <c r="B105" s="14">
        <v>100</v>
      </c>
      <c r="C105" s="14" t="s">
        <v>40</v>
      </c>
      <c r="D105" s="14" t="s">
        <v>32</v>
      </c>
      <c r="E105" s="16">
        <v>114255</v>
      </c>
      <c r="F105" s="20">
        <v>0.18</v>
      </c>
      <c r="G105" s="18">
        <f t="shared" si="13"/>
        <v>20.565899999999999</v>
      </c>
      <c r="H105" s="1">
        <v>1826.67</v>
      </c>
      <c r="I105" s="2">
        <f t="shared" si="9"/>
        <v>383.60070000000002</v>
      </c>
      <c r="J105" s="2">
        <f t="shared" si="10"/>
        <v>2210.2707</v>
      </c>
      <c r="K105" s="1">
        <v>0.85</v>
      </c>
      <c r="L105" s="2">
        <f t="shared" si="11"/>
        <v>2229.05800095</v>
      </c>
      <c r="M105" s="2">
        <f t="shared" si="12"/>
        <v>45842.583941737605</v>
      </c>
    </row>
    <row r="106" spans="2:13" ht="32.25" thickBot="1" x14ac:dyDescent="0.3">
      <c r="B106" s="14">
        <v>101</v>
      </c>
      <c r="C106" s="14" t="s">
        <v>40</v>
      </c>
      <c r="D106" s="14" t="s">
        <v>33</v>
      </c>
      <c r="E106" s="16">
        <v>114255</v>
      </c>
      <c r="F106" s="20">
        <v>0.39700000000000002</v>
      </c>
      <c r="G106" s="18">
        <f t="shared" si="13"/>
        <v>45.359234999999998</v>
      </c>
      <c r="H106" s="1">
        <v>1834.26</v>
      </c>
      <c r="I106" s="2">
        <f t="shared" si="9"/>
        <v>385.19459999999998</v>
      </c>
      <c r="J106" s="2">
        <f t="shared" si="10"/>
        <v>2219.4546</v>
      </c>
      <c r="K106" s="1">
        <v>0.85</v>
      </c>
      <c r="L106" s="2">
        <f t="shared" si="11"/>
        <v>2238.3199641000001</v>
      </c>
      <c r="M106" s="2">
        <f t="shared" si="12"/>
        <v>101528.48125680345</v>
      </c>
    </row>
    <row r="107" spans="2:13" ht="32.25" thickBot="1" x14ac:dyDescent="0.3">
      <c r="B107" s="14">
        <v>102</v>
      </c>
      <c r="C107" s="14" t="s">
        <v>40</v>
      </c>
      <c r="D107" s="19" t="s">
        <v>34</v>
      </c>
      <c r="E107" s="16">
        <v>114255</v>
      </c>
      <c r="F107" s="20">
        <v>0.5</v>
      </c>
      <c r="G107" s="18">
        <f t="shared" si="13"/>
        <v>57.127499999999998</v>
      </c>
      <c r="H107" s="1">
        <v>529.6</v>
      </c>
      <c r="I107" s="2">
        <f t="shared" si="9"/>
        <v>111.21599999999999</v>
      </c>
      <c r="J107" s="2">
        <f t="shared" si="10"/>
        <v>640.81600000000003</v>
      </c>
      <c r="K107" s="1">
        <v>0.85</v>
      </c>
      <c r="L107" s="2">
        <f t="shared" si="11"/>
        <v>646.26293600000008</v>
      </c>
      <c r="M107" s="2">
        <f t="shared" si="12"/>
        <v>36919.385876339999</v>
      </c>
    </row>
    <row r="108" spans="2:13" ht="16.5" thickBot="1" x14ac:dyDescent="0.3">
      <c r="B108" s="14">
        <v>103</v>
      </c>
      <c r="C108" s="14" t="s">
        <v>41</v>
      </c>
      <c r="D108" s="15" t="s">
        <v>18</v>
      </c>
      <c r="E108" s="16">
        <v>38027</v>
      </c>
      <c r="F108" s="17">
        <v>2</v>
      </c>
      <c r="G108" s="18">
        <f t="shared" si="13"/>
        <v>76.054000000000002</v>
      </c>
      <c r="H108" s="1">
        <v>308.60000000000002</v>
      </c>
      <c r="I108" s="2">
        <f t="shared" si="9"/>
        <v>64.805999999999997</v>
      </c>
      <c r="J108" s="2">
        <f t="shared" si="10"/>
        <v>373.40600000000001</v>
      </c>
      <c r="K108" s="1">
        <v>0.85</v>
      </c>
      <c r="L108" s="2">
        <f t="shared" si="11"/>
        <v>376.57995099999999</v>
      </c>
      <c r="M108" s="2">
        <f t="shared" si="12"/>
        <v>28640.411593354005</v>
      </c>
    </row>
    <row r="109" spans="2:13" ht="16.5" thickBot="1" x14ac:dyDescent="0.3">
      <c r="B109" s="14">
        <v>104</v>
      </c>
      <c r="C109" s="14" t="s">
        <v>41</v>
      </c>
      <c r="D109" s="19" t="s">
        <v>19</v>
      </c>
      <c r="E109" s="16">
        <v>57041</v>
      </c>
      <c r="F109" s="20">
        <v>0.5</v>
      </c>
      <c r="G109" s="18">
        <f t="shared" si="13"/>
        <v>28.520499999999998</v>
      </c>
      <c r="H109" s="1">
        <v>443.6</v>
      </c>
      <c r="I109" s="2">
        <f t="shared" si="9"/>
        <v>93.156000000000006</v>
      </c>
      <c r="J109" s="2">
        <f t="shared" si="10"/>
        <v>536.75600000000009</v>
      </c>
      <c r="K109" s="1">
        <v>0.85</v>
      </c>
      <c r="L109" s="2">
        <f t="shared" si="11"/>
        <v>541.31842600000004</v>
      </c>
      <c r="M109" s="2">
        <f t="shared" si="12"/>
        <v>15438.672168732999</v>
      </c>
    </row>
    <row r="110" spans="2:13" ht="16.5" thickBot="1" x14ac:dyDescent="0.3">
      <c r="B110" s="14">
        <v>105</v>
      </c>
      <c r="C110" s="14" t="s">
        <v>41</v>
      </c>
      <c r="D110" s="19" t="s">
        <v>20</v>
      </c>
      <c r="E110" s="16">
        <v>57041</v>
      </c>
      <c r="F110" s="17">
        <v>0.8</v>
      </c>
      <c r="G110" s="18">
        <f t="shared" si="13"/>
        <v>45.632800000000003</v>
      </c>
      <c r="H110" s="1">
        <v>842.25</v>
      </c>
      <c r="I110" s="2">
        <f t="shared" si="9"/>
        <v>176.8725</v>
      </c>
      <c r="J110" s="2">
        <f t="shared" si="10"/>
        <v>1019.1224999999999</v>
      </c>
      <c r="K110" s="1">
        <v>0.85</v>
      </c>
      <c r="L110" s="2">
        <f t="shared" si="11"/>
        <v>1027.7850412499999</v>
      </c>
      <c r="M110" s="2">
        <f t="shared" si="12"/>
        <v>46900.709230353001</v>
      </c>
    </row>
    <row r="111" spans="2:13" ht="16.5" thickBot="1" x14ac:dyDescent="0.3">
      <c r="B111" s="14">
        <v>106</v>
      </c>
      <c r="C111" s="14" t="s">
        <v>41</v>
      </c>
      <c r="D111" s="19" t="s">
        <v>21</v>
      </c>
      <c r="E111" s="16">
        <v>57041</v>
      </c>
      <c r="F111" s="17">
        <v>0.8</v>
      </c>
      <c r="G111" s="18">
        <f t="shared" si="13"/>
        <v>45.632800000000003</v>
      </c>
      <c r="H111" s="1">
        <v>571.5</v>
      </c>
      <c r="I111" s="2">
        <f t="shared" si="9"/>
        <v>120.015</v>
      </c>
      <c r="J111" s="2">
        <f t="shared" si="10"/>
        <v>691.51499999999999</v>
      </c>
      <c r="K111" s="1">
        <v>0.85</v>
      </c>
      <c r="L111" s="2">
        <f t="shared" si="11"/>
        <v>697.39287749999994</v>
      </c>
      <c r="M111" s="2">
        <f t="shared" si="12"/>
        <v>31823.989700382001</v>
      </c>
    </row>
    <row r="112" spans="2:13" ht="16.5" thickBot="1" x14ac:dyDescent="0.3">
      <c r="B112" s="14">
        <v>107</v>
      </c>
      <c r="C112" s="14" t="s">
        <v>41</v>
      </c>
      <c r="D112" s="19" t="s">
        <v>22</v>
      </c>
      <c r="E112" s="16">
        <v>57041</v>
      </c>
      <c r="F112" s="17">
        <v>0.8</v>
      </c>
      <c r="G112" s="18">
        <f t="shared" si="13"/>
        <v>45.632800000000003</v>
      </c>
      <c r="H112" s="1">
        <v>458.63</v>
      </c>
      <c r="I112" s="2">
        <f t="shared" si="9"/>
        <v>96.312299999999993</v>
      </c>
      <c r="J112" s="2">
        <f t="shared" si="10"/>
        <v>554.94229999999993</v>
      </c>
      <c r="K112" s="1">
        <v>0.85</v>
      </c>
      <c r="L112" s="2">
        <f t="shared" si="11"/>
        <v>559.65930954999988</v>
      </c>
      <c r="M112" s="2">
        <f t="shared" si="12"/>
        <v>25538.821340833238</v>
      </c>
    </row>
    <row r="113" spans="2:13" ht="16.5" thickBot="1" x14ac:dyDescent="0.3">
      <c r="B113" s="14">
        <v>108</v>
      </c>
      <c r="C113" s="14" t="s">
        <v>41</v>
      </c>
      <c r="D113" s="19" t="s">
        <v>23</v>
      </c>
      <c r="E113" s="16">
        <v>57041</v>
      </c>
      <c r="F113" s="17">
        <v>1</v>
      </c>
      <c r="G113" s="18">
        <f t="shared" si="13"/>
        <v>57.040999999999997</v>
      </c>
      <c r="H113" s="1">
        <v>835.6</v>
      </c>
      <c r="I113" s="2">
        <f t="shared" si="9"/>
        <v>175.476</v>
      </c>
      <c r="J113" s="2">
        <f t="shared" si="10"/>
        <v>1011.076</v>
      </c>
      <c r="K113" s="1">
        <v>0.85</v>
      </c>
      <c r="L113" s="2">
        <f t="shared" si="11"/>
        <v>1019.670146</v>
      </c>
      <c r="M113" s="2">
        <f t="shared" si="12"/>
        <v>58163.004797986003</v>
      </c>
    </row>
    <row r="114" spans="2:13" ht="16.5" thickBot="1" x14ac:dyDescent="0.3">
      <c r="B114" s="14">
        <v>109</v>
      </c>
      <c r="C114" s="14" t="s">
        <v>41</v>
      </c>
      <c r="D114" s="19" t="s">
        <v>24</v>
      </c>
      <c r="E114" s="16">
        <v>57041</v>
      </c>
      <c r="F114" s="17">
        <v>0.92</v>
      </c>
      <c r="G114" s="18">
        <f t="shared" si="13"/>
        <v>52.477719999999998</v>
      </c>
      <c r="H114" s="1">
        <v>1060</v>
      </c>
      <c r="I114" s="2">
        <f t="shared" si="9"/>
        <v>222.6</v>
      </c>
      <c r="J114" s="2">
        <f t="shared" si="10"/>
        <v>1282.5999999999999</v>
      </c>
      <c r="K114" s="1">
        <v>0.85</v>
      </c>
      <c r="L114" s="2">
        <f t="shared" si="11"/>
        <v>1293.5020999999999</v>
      </c>
      <c r="M114" s="2">
        <f t="shared" si="12"/>
        <v>67880.04102321199</v>
      </c>
    </row>
    <row r="115" spans="2:13" ht="16.5" thickBot="1" x14ac:dyDescent="0.3">
      <c r="B115" s="14">
        <v>110</v>
      </c>
      <c r="C115" s="14" t="s">
        <v>41</v>
      </c>
      <c r="D115" s="19" t="s">
        <v>25</v>
      </c>
      <c r="E115" s="16">
        <v>38027</v>
      </c>
      <c r="F115" s="17">
        <v>0.24</v>
      </c>
      <c r="G115" s="18">
        <f t="shared" si="13"/>
        <v>9.126479999999999</v>
      </c>
      <c r="H115" s="1">
        <v>2237.08</v>
      </c>
      <c r="I115" s="2">
        <f t="shared" si="9"/>
        <v>469.78679999999997</v>
      </c>
      <c r="J115" s="2">
        <f t="shared" si="10"/>
        <v>2706.8667999999998</v>
      </c>
      <c r="K115" s="1">
        <v>0.85</v>
      </c>
      <c r="L115" s="2">
        <f t="shared" si="11"/>
        <v>2729.8751677999999</v>
      </c>
      <c r="M115" s="2">
        <f t="shared" si="12"/>
        <v>24914.151121423336</v>
      </c>
    </row>
    <row r="116" spans="2:13" ht="16.5" thickBot="1" x14ac:dyDescent="0.3">
      <c r="B116" s="14">
        <v>111</v>
      </c>
      <c r="C116" s="14" t="s">
        <v>41</v>
      </c>
      <c r="D116" s="14" t="s">
        <v>26</v>
      </c>
      <c r="E116" s="16">
        <v>38027</v>
      </c>
      <c r="F116" s="17">
        <v>0.24</v>
      </c>
      <c r="G116" s="18">
        <f t="shared" si="13"/>
        <v>9.126479999999999</v>
      </c>
      <c r="H116" s="1">
        <v>2194.17</v>
      </c>
      <c r="I116" s="2">
        <f t="shared" si="9"/>
        <v>460.77569999999997</v>
      </c>
      <c r="J116" s="2">
        <f t="shared" si="10"/>
        <v>2654.9457000000002</v>
      </c>
      <c r="K116" s="1">
        <v>0.85</v>
      </c>
      <c r="L116" s="2">
        <f t="shared" si="11"/>
        <v>2677.5127384500001</v>
      </c>
      <c r="M116" s="2">
        <f t="shared" si="12"/>
        <v>24436.266457209153</v>
      </c>
    </row>
    <row r="117" spans="2:13" ht="32.25" thickBot="1" x14ac:dyDescent="0.3">
      <c r="B117" s="14">
        <v>112</v>
      </c>
      <c r="C117" s="14" t="s">
        <v>41</v>
      </c>
      <c r="D117" s="19" t="s">
        <v>27</v>
      </c>
      <c r="E117" s="16">
        <v>38027</v>
      </c>
      <c r="F117" s="17">
        <v>0.24</v>
      </c>
      <c r="G117" s="18">
        <f t="shared" si="13"/>
        <v>9.126479999999999</v>
      </c>
      <c r="H117" s="1">
        <v>2151.25</v>
      </c>
      <c r="I117" s="2">
        <f t="shared" si="9"/>
        <v>451.76249999999999</v>
      </c>
      <c r="J117" s="2">
        <f t="shared" si="10"/>
        <v>2603.0124999999998</v>
      </c>
      <c r="K117" s="1">
        <v>0.85</v>
      </c>
      <c r="L117" s="2">
        <f t="shared" si="11"/>
        <v>2625.13810625</v>
      </c>
      <c r="M117" s="2">
        <f t="shared" si="12"/>
        <v>23958.270423928494</v>
      </c>
    </row>
    <row r="118" spans="2:13" ht="32.25" thickBot="1" x14ac:dyDescent="0.3">
      <c r="B118" s="14">
        <v>113</v>
      </c>
      <c r="C118" s="14" t="s">
        <v>41</v>
      </c>
      <c r="D118" s="19" t="s">
        <v>28</v>
      </c>
      <c r="E118" s="16">
        <v>114081</v>
      </c>
      <c r="F118" s="17">
        <v>0.48</v>
      </c>
      <c r="G118" s="18">
        <f t="shared" si="13"/>
        <v>54.758879999999998</v>
      </c>
      <c r="H118" s="1">
        <v>800.63</v>
      </c>
      <c r="I118" s="2">
        <f t="shared" si="9"/>
        <v>168.13229999999999</v>
      </c>
      <c r="J118" s="2">
        <f t="shared" si="10"/>
        <v>968.76229999999998</v>
      </c>
      <c r="K118" s="1">
        <v>0.85</v>
      </c>
      <c r="L118" s="2">
        <f t="shared" si="11"/>
        <v>976.99677954999993</v>
      </c>
      <c r="M118" s="2">
        <f t="shared" si="12"/>
        <v>53499.249411764897</v>
      </c>
    </row>
    <row r="119" spans="2:13" ht="16.5" thickBot="1" x14ac:dyDescent="0.3">
      <c r="B119" s="14">
        <v>114</v>
      </c>
      <c r="C119" s="14" t="s">
        <v>41</v>
      </c>
      <c r="D119" s="14" t="s">
        <v>29</v>
      </c>
      <c r="E119" s="16">
        <v>57041</v>
      </c>
      <c r="F119" s="17">
        <v>0.26500000000000001</v>
      </c>
      <c r="G119" s="18">
        <f t="shared" si="13"/>
        <v>15.115865000000001</v>
      </c>
      <c r="H119" s="1">
        <v>1276.98</v>
      </c>
      <c r="I119" s="2">
        <f t="shared" si="9"/>
        <v>268.16579999999999</v>
      </c>
      <c r="J119" s="2">
        <f t="shared" si="10"/>
        <v>1545.1458</v>
      </c>
      <c r="K119" s="1">
        <v>0.85</v>
      </c>
      <c r="L119" s="2">
        <f t="shared" si="11"/>
        <v>1558.2795392999999</v>
      </c>
      <c r="M119" s="2">
        <f t="shared" si="12"/>
        <v>23554.743148320998</v>
      </c>
    </row>
    <row r="120" spans="2:13" ht="32.25" thickBot="1" x14ac:dyDescent="0.3">
      <c r="B120" s="14">
        <v>115</v>
      </c>
      <c r="C120" s="14" t="s">
        <v>41</v>
      </c>
      <c r="D120" s="19" t="s">
        <v>30</v>
      </c>
      <c r="E120" s="16">
        <v>57041</v>
      </c>
      <c r="F120" s="17">
        <v>0.24</v>
      </c>
      <c r="G120" s="18">
        <f t="shared" si="13"/>
        <v>13.68984</v>
      </c>
      <c r="H120" s="1">
        <v>1373.75</v>
      </c>
      <c r="I120" s="2">
        <f t="shared" ref="I120:I175" si="14">IF($C$2&gt;0,H120*($C$2/100),0)</f>
        <v>288.48750000000001</v>
      </c>
      <c r="J120" s="2">
        <f t="shared" ref="J120:J175" si="15">H120+I120</f>
        <v>1662.2375</v>
      </c>
      <c r="K120" s="1">
        <v>0.85</v>
      </c>
      <c r="L120" s="2">
        <f t="shared" ref="L120:L175" si="16">J120*K120/100+J120</f>
        <v>1676.3665187500001</v>
      </c>
      <c r="M120" s="2">
        <f t="shared" ref="M120:M175" si="17">G120*H120+G120*H120*$C$2/100+(G120*H120+G120*H120*$C$2/100)*K120/100</f>
        <v>22949.189423044503</v>
      </c>
    </row>
    <row r="121" spans="2:13" ht="16.5" thickBot="1" x14ac:dyDescent="0.3">
      <c r="B121" s="14">
        <v>116</v>
      </c>
      <c r="C121" s="14" t="s">
        <v>41</v>
      </c>
      <c r="D121" s="19" t="s">
        <v>31</v>
      </c>
      <c r="E121" s="16">
        <v>57041</v>
      </c>
      <c r="F121" s="17">
        <v>0.5</v>
      </c>
      <c r="G121" s="18">
        <f t="shared" si="13"/>
        <v>28.520499999999998</v>
      </c>
      <c r="H121" s="1">
        <v>1263</v>
      </c>
      <c r="I121" s="2">
        <f t="shared" si="14"/>
        <v>265.23</v>
      </c>
      <c r="J121" s="2">
        <f t="shared" si="15"/>
        <v>1528.23</v>
      </c>
      <c r="K121" s="1">
        <v>0.85</v>
      </c>
      <c r="L121" s="2">
        <f t="shared" si="16"/>
        <v>1541.219955</v>
      </c>
      <c r="M121" s="2">
        <f t="shared" si="17"/>
        <v>43956.363726577496</v>
      </c>
    </row>
    <row r="122" spans="2:13" ht="16.5" thickBot="1" x14ac:dyDescent="0.3">
      <c r="B122" s="14">
        <v>117</v>
      </c>
      <c r="C122" s="14" t="s">
        <v>41</v>
      </c>
      <c r="D122" s="14" t="s">
        <v>32</v>
      </c>
      <c r="E122" s="16">
        <v>57041</v>
      </c>
      <c r="F122" s="20">
        <v>0.18</v>
      </c>
      <c r="G122" s="18">
        <f t="shared" si="13"/>
        <v>10.267379999999999</v>
      </c>
      <c r="H122" s="1">
        <v>1826.67</v>
      </c>
      <c r="I122" s="2">
        <f t="shared" si="14"/>
        <v>383.60070000000002</v>
      </c>
      <c r="J122" s="2">
        <f t="shared" si="15"/>
        <v>2210.2707</v>
      </c>
      <c r="K122" s="1">
        <v>0.85</v>
      </c>
      <c r="L122" s="2">
        <f t="shared" si="16"/>
        <v>2229.05800095</v>
      </c>
      <c r="M122" s="2">
        <f t="shared" si="17"/>
        <v>22886.58553779401</v>
      </c>
    </row>
    <row r="123" spans="2:13" ht="32.25" thickBot="1" x14ac:dyDescent="0.3">
      <c r="B123" s="14">
        <v>118</v>
      </c>
      <c r="C123" s="14" t="s">
        <v>41</v>
      </c>
      <c r="D123" s="14" t="s">
        <v>33</v>
      </c>
      <c r="E123" s="16">
        <v>57041</v>
      </c>
      <c r="F123" s="20">
        <v>0.39700000000000002</v>
      </c>
      <c r="G123" s="18">
        <f t="shared" si="13"/>
        <v>22.645277</v>
      </c>
      <c r="H123" s="1">
        <v>1834.26</v>
      </c>
      <c r="I123" s="2">
        <f t="shared" si="14"/>
        <v>385.19459999999998</v>
      </c>
      <c r="J123" s="2">
        <f t="shared" si="15"/>
        <v>2219.4546</v>
      </c>
      <c r="K123" s="1">
        <v>0.85</v>
      </c>
      <c r="L123" s="2">
        <f t="shared" si="16"/>
        <v>2238.3199641000001</v>
      </c>
      <c r="M123" s="2">
        <f t="shared" si="17"/>
        <v>50687.375601674546</v>
      </c>
    </row>
    <row r="124" spans="2:13" ht="32.25" thickBot="1" x14ac:dyDescent="0.3">
      <c r="B124" s="14">
        <v>119</v>
      </c>
      <c r="C124" s="14" t="s">
        <v>41</v>
      </c>
      <c r="D124" s="19" t="s">
        <v>34</v>
      </c>
      <c r="E124" s="16">
        <v>57041</v>
      </c>
      <c r="F124" s="20">
        <v>0.5</v>
      </c>
      <c r="G124" s="18">
        <f t="shared" si="13"/>
        <v>28.520499999999998</v>
      </c>
      <c r="H124" s="1">
        <v>529.6</v>
      </c>
      <c r="I124" s="2">
        <f t="shared" si="14"/>
        <v>111.21599999999999</v>
      </c>
      <c r="J124" s="2">
        <f t="shared" si="15"/>
        <v>640.81600000000003</v>
      </c>
      <c r="K124" s="1">
        <v>0.85</v>
      </c>
      <c r="L124" s="2">
        <f t="shared" si="16"/>
        <v>646.26293600000008</v>
      </c>
      <c r="M124" s="2">
        <f t="shared" si="17"/>
        <v>18431.742066187999</v>
      </c>
    </row>
    <row r="125" spans="2:13" ht="16.5" thickBot="1" x14ac:dyDescent="0.3">
      <c r="B125" s="14">
        <v>120</v>
      </c>
      <c r="C125" s="14" t="s">
        <v>42</v>
      </c>
      <c r="D125" s="15" t="s">
        <v>18</v>
      </c>
      <c r="E125" s="16">
        <v>90313</v>
      </c>
      <c r="F125" s="17">
        <v>2</v>
      </c>
      <c r="G125" s="18">
        <f t="shared" si="13"/>
        <v>180.626</v>
      </c>
      <c r="H125" s="1">
        <v>308.60000000000002</v>
      </c>
      <c r="I125" s="2">
        <f t="shared" si="14"/>
        <v>64.805999999999997</v>
      </c>
      <c r="J125" s="2">
        <f t="shared" si="15"/>
        <v>373.40600000000001</v>
      </c>
      <c r="K125" s="1">
        <v>0.85</v>
      </c>
      <c r="L125" s="2">
        <f t="shared" si="16"/>
        <v>376.57995099999999</v>
      </c>
      <c r="M125" s="2">
        <f t="shared" si="17"/>
        <v>68020.130229326009</v>
      </c>
    </row>
    <row r="126" spans="2:13" ht="16.5" thickBot="1" x14ac:dyDescent="0.3">
      <c r="B126" s="14">
        <v>121</v>
      </c>
      <c r="C126" s="14" t="s">
        <v>42</v>
      </c>
      <c r="D126" s="19" t="s">
        <v>19</v>
      </c>
      <c r="E126" s="16">
        <v>135470</v>
      </c>
      <c r="F126" s="20">
        <v>0.5</v>
      </c>
      <c r="G126" s="18">
        <f t="shared" si="13"/>
        <v>67.734999999999999</v>
      </c>
      <c r="H126" s="1">
        <v>443.6</v>
      </c>
      <c r="I126" s="2">
        <f t="shared" si="14"/>
        <v>93.156000000000006</v>
      </c>
      <c r="J126" s="2">
        <f t="shared" si="15"/>
        <v>536.75600000000009</v>
      </c>
      <c r="K126" s="1">
        <v>0.85</v>
      </c>
      <c r="L126" s="2">
        <f t="shared" si="16"/>
        <v>541.31842600000004</v>
      </c>
      <c r="M126" s="2">
        <f t="shared" si="17"/>
        <v>36666.203585110008</v>
      </c>
    </row>
    <row r="127" spans="2:13" ht="16.5" thickBot="1" x14ac:dyDescent="0.3">
      <c r="B127" s="14">
        <v>122</v>
      </c>
      <c r="C127" s="14" t="s">
        <v>42</v>
      </c>
      <c r="D127" s="19" t="s">
        <v>20</v>
      </c>
      <c r="E127" s="16">
        <v>135470</v>
      </c>
      <c r="F127" s="17">
        <v>0.8</v>
      </c>
      <c r="G127" s="18">
        <f t="shared" si="13"/>
        <v>108.376</v>
      </c>
      <c r="H127" s="1">
        <v>842.25</v>
      </c>
      <c r="I127" s="2">
        <f t="shared" si="14"/>
        <v>176.8725</v>
      </c>
      <c r="J127" s="2">
        <f t="shared" si="15"/>
        <v>1019.1224999999999</v>
      </c>
      <c r="K127" s="1">
        <v>0.85</v>
      </c>
      <c r="L127" s="2">
        <f t="shared" si="16"/>
        <v>1027.7850412499999</v>
      </c>
      <c r="M127" s="2">
        <f t="shared" si="17"/>
        <v>111387.23163051001</v>
      </c>
    </row>
    <row r="128" spans="2:13" ht="16.5" thickBot="1" x14ac:dyDescent="0.3">
      <c r="B128" s="14">
        <v>123</v>
      </c>
      <c r="C128" s="14" t="s">
        <v>42</v>
      </c>
      <c r="D128" s="19" t="s">
        <v>21</v>
      </c>
      <c r="E128" s="16">
        <v>135470</v>
      </c>
      <c r="F128" s="17">
        <v>0.8</v>
      </c>
      <c r="G128" s="18">
        <f t="shared" si="13"/>
        <v>108.376</v>
      </c>
      <c r="H128" s="1">
        <v>571.5</v>
      </c>
      <c r="I128" s="2">
        <f t="shared" si="14"/>
        <v>120.015</v>
      </c>
      <c r="J128" s="2">
        <f t="shared" si="15"/>
        <v>691.51499999999999</v>
      </c>
      <c r="K128" s="1">
        <v>0.85</v>
      </c>
      <c r="L128" s="2">
        <f t="shared" si="16"/>
        <v>697.39287749999994</v>
      </c>
      <c r="M128" s="2">
        <f t="shared" si="17"/>
        <v>75580.650491940003</v>
      </c>
    </row>
    <row r="129" spans="2:13" ht="16.5" thickBot="1" x14ac:dyDescent="0.3">
      <c r="B129" s="14">
        <v>124</v>
      </c>
      <c r="C129" s="14" t="s">
        <v>42</v>
      </c>
      <c r="D129" s="19" t="s">
        <v>22</v>
      </c>
      <c r="E129" s="16">
        <v>135470</v>
      </c>
      <c r="F129" s="17">
        <v>0.8</v>
      </c>
      <c r="G129" s="18">
        <f t="shared" si="13"/>
        <v>108.376</v>
      </c>
      <c r="H129" s="1">
        <v>458.63</v>
      </c>
      <c r="I129" s="2">
        <f t="shared" si="14"/>
        <v>96.312299999999993</v>
      </c>
      <c r="J129" s="2">
        <f t="shared" si="15"/>
        <v>554.94229999999993</v>
      </c>
      <c r="K129" s="1">
        <v>0.85</v>
      </c>
      <c r="L129" s="2">
        <f t="shared" si="16"/>
        <v>559.65930954999988</v>
      </c>
      <c r="M129" s="2">
        <f t="shared" si="17"/>
        <v>60653.637331790807</v>
      </c>
    </row>
    <row r="130" spans="2:13" ht="16.5" thickBot="1" x14ac:dyDescent="0.3">
      <c r="B130" s="14">
        <v>125</v>
      </c>
      <c r="C130" s="14" t="s">
        <v>42</v>
      </c>
      <c r="D130" s="19" t="s">
        <v>23</v>
      </c>
      <c r="E130" s="16">
        <v>135470</v>
      </c>
      <c r="F130" s="17">
        <v>1</v>
      </c>
      <c r="G130" s="18">
        <f t="shared" si="13"/>
        <v>135.47</v>
      </c>
      <c r="H130" s="1">
        <v>835.6</v>
      </c>
      <c r="I130" s="2">
        <f t="shared" si="14"/>
        <v>175.476</v>
      </c>
      <c r="J130" s="2">
        <f t="shared" si="15"/>
        <v>1011.076</v>
      </c>
      <c r="K130" s="1">
        <v>0.85</v>
      </c>
      <c r="L130" s="2">
        <f t="shared" si="16"/>
        <v>1019.670146</v>
      </c>
      <c r="M130" s="2">
        <f t="shared" si="17"/>
        <v>138134.71467862002</v>
      </c>
    </row>
    <row r="131" spans="2:13" ht="16.5" thickBot="1" x14ac:dyDescent="0.3">
      <c r="B131" s="14">
        <v>126</v>
      </c>
      <c r="C131" s="14" t="s">
        <v>42</v>
      </c>
      <c r="D131" s="19" t="s">
        <v>24</v>
      </c>
      <c r="E131" s="16">
        <v>135470</v>
      </c>
      <c r="F131" s="17">
        <v>0.92</v>
      </c>
      <c r="G131" s="18">
        <f t="shared" si="13"/>
        <v>124.6324</v>
      </c>
      <c r="H131" s="1">
        <v>1060</v>
      </c>
      <c r="I131" s="2">
        <f t="shared" si="14"/>
        <v>222.6</v>
      </c>
      <c r="J131" s="2">
        <f t="shared" si="15"/>
        <v>1282.5999999999999</v>
      </c>
      <c r="K131" s="1">
        <v>0.85</v>
      </c>
      <c r="L131" s="2">
        <f t="shared" si="16"/>
        <v>1293.5020999999999</v>
      </c>
      <c r="M131" s="2">
        <f t="shared" si="17"/>
        <v>161212.27112804004</v>
      </c>
    </row>
    <row r="132" spans="2:13" ht="16.5" thickBot="1" x14ac:dyDescent="0.3">
      <c r="B132" s="14">
        <v>127</v>
      </c>
      <c r="C132" s="14" t="s">
        <v>42</v>
      </c>
      <c r="D132" s="19" t="s">
        <v>25</v>
      </c>
      <c r="E132" s="16">
        <v>90313</v>
      </c>
      <c r="F132" s="17">
        <v>0.24</v>
      </c>
      <c r="G132" s="18">
        <f t="shared" si="13"/>
        <v>21.67512</v>
      </c>
      <c r="H132" s="1">
        <v>2237.08</v>
      </c>
      <c r="I132" s="2">
        <f t="shared" si="14"/>
        <v>469.78679999999997</v>
      </c>
      <c r="J132" s="2">
        <f t="shared" si="15"/>
        <v>2706.8667999999998</v>
      </c>
      <c r="K132" s="1">
        <v>0.85</v>
      </c>
      <c r="L132" s="2">
        <f t="shared" si="16"/>
        <v>2729.8751677999999</v>
      </c>
      <c r="M132" s="2">
        <f t="shared" si="17"/>
        <v>59170.371847085131</v>
      </c>
    </row>
    <row r="133" spans="2:13" ht="16.5" thickBot="1" x14ac:dyDescent="0.3">
      <c r="B133" s="14">
        <v>128</v>
      </c>
      <c r="C133" s="14" t="s">
        <v>42</v>
      </c>
      <c r="D133" s="14" t="s">
        <v>26</v>
      </c>
      <c r="E133" s="16">
        <v>90313</v>
      </c>
      <c r="F133" s="17">
        <v>0.24</v>
      </c>
      <c r="G133" s="18">
        <f t="shared" si="13"/>
        <v>21.67512</v>
      </c>
      <c r="H133" s="1">
        <v>2194.17</v>
      </c>
      <c r="I133" s="2">
        <f t="shared" si="14"/>
        <v>460.77569999999997</v>
      </c>
      <c r="J133" s="2">
        <f t="shared" si="15"/>
        <v>2654.9457000000002</v>
      </c>
      <c r="K133" s="1">
        <v>0.85</v>
      </c>
      <c r="L133" s="2">
        <f t="shared" si="16"/>
        <v>2677.5127384500001</v>
      </c>
      <c r="M133" s="2">
        <f t="shared" si="17"/>
        <v>58035.409907432368</v>
      </c>
    </row>
    <row r="134" spans="2:13" ht="32.25" thickBot="1" x14ac:dyDescent="0.3">
      <c r="B134" s="14">
        <v>129</v>
      </c>
      <c r="C134" s="14" t="s">
        <v>42</v>
      </c>
      <c r="D134" s="19" t="s">
        <v>27</v>
      </c>
      <c r="E134" s="16">
        <v>90313</v>
      </c>
      <c r="F134" s="17">
        <v>0.24</v>
      </c>
      <c r="G134" s="18">
        <f t="shared" si="13"/>
        <v>21.67512</v>
      </c>
      <c r="H134" s="1">
        <v>2151.25</v>
      </c>
      <c r="I134" s="2">
        <f t="shared" si="14"/>
        <v>451.76249999999999</v>
      </c>
      <c r="J134" s="2">
        <f t="shared" si="15"/>
        <v>2603.0124999999998</v>
      </c>
      <c r="K134" s="1">
        <v>0.85</v>
      </c>
      <c r="L134" s="2">
        <f t="shared" si="16"/>
        <v>2625.13810625</v>
      </c>
      <c r="M134" s="2">
        <f t="shared" si="17"/>
        <v>56900.183469541502</v>
      </c>
    </row>
    <row r="135" spans="2:13" ht="32.25" thickBot="1" x14ac:dyDescent="0.3">
      <c r="B135" s="14">
        <v>130</v>
      </c>
      <c r="C135" s="14" t="s">
        <v>42</v>
      </c>
      <c r="D135" s="19" t="s">
        <v>28</v>
      </c>
      <c r="E135" s="16">
        <v>270940</v>
      </c>
      <c r="F135" s="17">
        <v>0.48</v>
      </c>
      <c r="G135" s="18">
        <f t="shared" ref="G135:G175" si="18">E135*F135/1000</f>
        <v>130.05119999999999</v>
      </c>
      <c r="H135" s="1">
        <v>800.63</v>
      </c>
      <c r="I135" s="2">
        <f t="shared" si="14"/>
        <v>168.13229999999999</v>
      </c>
      <c r="J135" s="2">
        <f t="shared" si="15"/>
        <v>968.76229999999998</v>
      </c>
      <c r="K135" s="1">
        <v>0.85</v>
      </c>
      <c r="L135" s="2">
        <f t="shared" si="16"/>
        <v>976.99677954999993</v>
      </c>
      <c r="M135" s="2">
        <f t="shared" si="17"/>
        <v>127059.60357661296</v>
      </c>
    </row>
    <row r="136" spans="2:13" ht="16.5" thickBot="1" x14ac:dyDescent="0.3">
      <c r="B136" s="14">
        <v>131</v>
      </c>
      <c r="C136" s="14" t="s">
        <v>42</v>
      </c>
      <c r="D136" s="14" t="s">
        <v>29</v>
      </c>
      <c r="E136" s="16">
        <v>135470</v>
      </c>
      <c r="F136" s="17">
        <v>0.26500000000000001</v>
      </c>
      <c r="G136" s="18">
        <f t="shared" si="18"/>
        <v>35.899550000000005</v>
      </c>
      <c r="H136" s="1">
        <v>1276.98</v>
      </c>
      <c r="I136" s="2">
        <f t="shared" si="14"/>
        <v>268.16579999999999</v>
      </c>
      <c r="J136" s="2">
        <f t="shared" si="15"/>
        <v>1545.1458</v>
      </c>
      <c r="K136" s="1">
        <v>0.85</v>
      </c>
      <c r="L136" s="2">
        <f t="shared" si="16"/>
        <v>1558.2795392999999</v>
      </c>
      <c r="M136" s="2">
        <f t="shared" si="17"/>
        <v>55941.534235077328</v>
      </c>
    </row>
    <row r="137" spans="2:13" ht="32.25" thickBot="1" x14ac:dyDescent="0.3">
      <c r="B137" s="14">
        <v>132</v>
      </c>
      <c r="C137" s="14" t="s">
        <v>42</v>
      </c>
      <c r="D137" s="19" t="s">
        <v>30</v>
      </c>
      <c r="E137" s="16">
        <v>135470</v>
      </c>
      <c r="F137" s="17">
        <v>0.24</v>
      </c>
      <c r="G137" s="18">
        <f t="shared" si="18"/>
        <v>32.512799999999999</v>
      </c>
      <c r="H137" s="1">
        <v>1373.75</v>
      </c>
      <c r="I137" s="2">
        <f t="shared" si="14"/>
        <v>288.48750000000001</v>
      </c>
      <c r="J137" s="2">
        <f t="shared" si="15"/>
        <v>1662.2375</v>
      </c>
      <c r="K137" s="1">
        <v>0.85</v>
      </c>
      <c r="L137" s="2">
        <f t="shared" si="16"/>
        <v>1676.3665187500001</v>
      </c>
      <c r="M137" s="2">
        <f t="shared" si="17"/>
        <v>54503.369350814995</v>
      </c>
    </row>
    <row r="138" spans="2:13" ht="16.5" thickBot="1" x14ac:dyDescent="0.3">
      <c r="B138" s="14">
        <v>133</v>
      </c>
      <c r="C138" s="14" t="s">
        <v>42</v>
      </c>
      <c r="D138" s="19" t="s">
        <v>31</v>
      </c>
      <c r="E138" s="16">
        <v>135470</v>
      </c>
      <c r="F138" s="17">
        <v>0.5</v>
      </c>
      <c r="G138" s="18">
        <f t="shared" si="18"/>
        <v>67.734999999999999</v>
      </c>
      <c r="H138" s="1">
        <v>1263</v>
      </c>
      <c r="I138" s="2">
        <f t="shared" si="14"/>
        <v>265.23</v>
      </c>
      <c r="J138" s="2">
        <f t="shared" si="15"/>
        <v>1528.23</v>
      </c>
      <c r="K138" s="1">
        <v>0.85</v>
      </c>
      <c r="L138" s="2">
        <f t="shared" si="16"/>
        <v>1541.219955</v>
      </c>
      <c r="M138" s="2">
        <f t="shared" si="17"/>
        <v>104394.53365192498</v>
      </c>
    </row>
    <row r="139" spans="2:13" ht="16.5" thickBot="1" x14ac:dyDescent="0.3">
      <c r="B139" s="14">
        <v>134</v>
      </c>
      <c r="C139" s="14" t="s">
        <v>42</v>
      </c>
      <c r="D139" s="14" t="s">
        <v>32</v>
      </c>
      <c r="E139" s="16">
        <v>135470</v>
      </c>
      <c r="F139" s="20">
        <v>0.18</v>
      </c>
      <c r="G139" s="18">
        <f t="shared" si="18"/>
        <v>24.384599999999999</v>
      </c>
      <c r="H139" s="1">
        <v>1826.67</v>
      </c>
      <c r="I139" s="2">
        <f t="shared" si="14"/>
        <v>383.60070000000002</v>
      </c>
      <c r="J139" s="2">
        <f t="shared" si="15"/>
        <v>2210.2707</v>
      </c>
      <c r="K139" s="1">
        <v>0.85</v>
      </c>
      <c r="L139" s="2">
        <f t="shared" si="16"/>
        <v>2229.05800095</v>
      </c>
      <c r="M139" s="2">
        <f t="shared" si="17"/>
        <v>54354.687729965364</v>
      </c>
    </row>
    <row r="140" spans="2:13" ht="32.25" thickBot="1" x14ac:dyDescent="0.3">
      <c r="B140" s="14">
        <v>135</v>
      </c>
      <c r="C140" s="14" t="s">
        <v>42</v>
      </c>
      <c r="D140" s="14" t="s">
        <v>33</v>
      </c>
      <c r="E140" s="16">
        <v>135470</v>
      </c>
      <c r="F140" s="20">
        <v>0.39700000000000002</v>
      </c>
      <c r="G140" s="18">
        <f t="shared" si="18"/>
        <v>53.781590000000001</v>
      </c>
      <c r="H140" s="1">
        <v>1834.26</v>
      </c>
      <c r="I140" s="2">
        <f t="shared" si="14"/>
        <v>385.19459999999998</v>
      </c>
      <c r="J140" s="2">
        <f t="shared" si="15"/>
        <v>2219.4546</v>
      </c>
      <c r="K140" s="1">
        <v>0.85</v>
      </c>
      <c r="L140" s="2">
        <f t="shared" si="16"/>
        <v>2238.3199641000001</v>
      </c>
      <c r="M140" s="2">
        <f t="shared" si="17"/>
        <v>120380.40659804091</v>
      </c>
    </row>
    <row r="141" spans="2:13" ht="32.25" thickBot="1" x14ac:dyDescent="0.3">
      <c r="B141" s="14">
        <v>136</v>
      </c>
      <c r="C141" s="14" t="s">
        <v>42</v>
      </c>
      <c r="D141" s="19" t="s">
        <v>34</v>
      </c>
      <c r="E141" s="16">
        <v>135470</v>
      </c>
      <c r="F141" s="20">
        <v>0.5</v>
      </c>
      <c r="G141" s="18">
        <f t="shared" si="18"/>
        <v>67.734999999999999</v>
      </c>
      <c r="H141" s="1">
        <v>529.6</v>
      </c>
      <c r="I141" s="2">
        <f t="shared" si="14"/>
        <v>111.21599999999999</v>
      </c>
      <c r="J141" s="2">
        <f t="shared" si="15"/>
        <v>640.81600000000003</v>
      </c>
      <c r="K141" s="1">
        <v>0.85</v>
      </c>
      <c r="L141" s="2">
        <f t="shared" si="16"/>
        <v>646.26293600000008</v>
      </c>
      <c r="M141" s="2">
        <f t="shared" si="17"/>
        <v>43774.619969959997</v>
      </c>
    </row>
    <row r="142" spans="2:13" ht="16.5" thickBot="1" x14ac:dyDescent="0.3">
      <c r="B142" s="14">
        <v>137</v>
      </c>
      <c r="C142" s="14" t="s">
        <v>43</v>
      </c>
      <c r="D142" s="15" t="s">
        <v>18</v>
      </c>
      <c r="E142" s="16">
        <v>51914</v>
      </c>
      <c r="F142" s="17">
        <v>2</v>
      </c>
      <c r="G142" s="18">
        <f t="shared" si="18"/>
        <v>103.828</v>
      </c>
      <c r="H142" s="1">
        <v>308.60000000000002</v>
      </c>
      <c r="I142" s="2">
        <f t="shared" si="14"/>
        <v>64.805999999999997</v>
      </c>
      <c r="J142" s="2">
        <f t="shared" si="15"/>
        <v>373.40600000000001</v>
      </c>
      <c r="K142" s="1">
        <v>0.85</v>
      </c>
      <c r="L142" s="2">
        <f t="shared" si="16"/>
        <v>376.57995099999999</v>
      </c>
      <c r="M142" s="2">
        <f t="shared" si="17"/>
        <v>39099.543152428007</v>
      </c>
    </row>
    <row r="143" spans="2:13" ht="16.5" thickBot="1" x14ac:dyDescent="0.3">
      <c r="B143" s="14">
        <v>138</v>
      </c>
      <c r="C143" s="14" t="s">
        <v>43</v>
      </c>
      <c r="D143" s="19" t="s">
        <v>19</v>
      </c>
      <c r="E143" s="16">
        <v>77870</v>
      </c>
      <c r="F143" s="20">
        <v>0.5</v>
      </c>
      <c r="G143" s="18">
        <f t="shared" si="18"/>
        <v>38.935000000000002</v>
      </c>
      <c r="H143" s="1">
        <v>443.6</v>
      </c>
      <c r="I143" s="2">
        <f t="shared" si="14"/>
        <v>93.156000000000006</v>
      </c>
      <c r="J143" s="2">
        <f t="shared" si="15"/>
        <v>536.75600000000009</v>
      </c>
      <c r="K143" s="1">
        <v>0.85</v>
      </c>
      <c r="L143" s="2">
        <f t="shared" si="16"/>
        <v>541.31842600000004</v>
      </c>
      <c r="M143" s="2">
        <f t="shared" si="17"/>
        <v>21076.232916310004</v>
      </c>
    </row>
    <row r="144" spans="2:13" ht="16.5" thickBot="1" x14ac:dyDescent="0.3">
      <c r="B144" s="14">
        <v>139</v>
      </c>
      <c r="C144" s="14" t="s">
        <v>43</v>
      </c>
      <c r="D144" s="19" t="s">
        <v>20</v>
      </c>
      <c r="E144" s="16">
        <v>77870</v>
      </c>
      <c r="F144" s="17">
        <v>0.8</v>
      </c>
      <c r="G144" s="18">
        <f t="shared" si="18"/>
        <v>62.295999999999999</v>
      </c>
      <c r="H144" s="1">
        <v>842.25</v>
      </c>
      <c r="I144" s="2">
        <f t="shared" si="14"/>
        <v>176.8725</v>
      </c>
      <c r="J144" s="2">
        <f t="shared" si="15"/>
        <v>1019.1224999999999</v>
      </c>
      <c r="K144" s="1">
        <v>0.85</v>
      </c>
      <c r="L144" s="2">
        <f t="shared" si="16"/>
        <v>1027.7850412499999</v>
      </c>
      <c r="M144" s="2">
        <f t="shared" si="17"/>
        <v>64026.896929709997</v>
      </c>
    </row>
    <row r="145" spans="2:13" ht="16.5" thickBot="1" x14ac:dyDescent="0.3">
      <c r="B145" s="14">
        <v>140</v>
      </c>
      <c r="C145" s="14" t="s">
        <v>43</v>
      </c>
      <c r="D145" s="19" t="s">
        <v>21</v>
      </c>
      <c r="E145" s="16">
        <v>77870</v>
      </c>
      <c r="F145" s="17">
        <v>0.8</v>
      </c>
      <c r="G145" s="18">
        <f t="shared" si="18"/>
        <v>62.295999999999999</v>
      </c>
      <c r="H145" s="1">
        <v>571.5</v>
      </c>
      <c r="I145" s="2">
        <f t="shared" si="14"/>
        <v>120.015</v>
      </c>
      <c r="J145" s="2">
        <f t="shared" si="15"/>
        <v>691.51499999999999</v>
      </c>
      <c r="K145" s="1">
        <v>0.85</v>
      </c>
      <c r="L145" s="2">
        <f t="shared" si="16"/>
        <v>697.39287749999994</v>
      </c>
      <c r="M145" s="2">
        <f t="shared" si="17"/>
        <v>43444.786696739997</v>
      </c>
    </row>
    <row r="146" spans="2:13" ht="16.5" thickBot="1" x14ac:dyDescent="0.3">
      <c r="B146" s="14">
        <v>141</v>
      </c>
      <c r="C146" s="14" t="s">
        <v>43</v>
      </c>
      <c r="D146" s="19" t="s">
        <v>22</v>
      </c>
      <c r="E146" s="16">
        <v>77870</v>
      </c>
      <c r="F146" s="17">
        <v>0.8</v>
      </c>
      <c r="G146" s="18">
        <f t="shared" si="18"/>
        <v>62.295999999999999</v>
      </c>
      <c r="H146" s="1">
        <v>458.63</v>
      </c>
      <c r="I146" s="2">
        <f t="shared" si="14"/>
        <v>96.312299999999993</v>
      </c>
      <c r="J146" s="2">
        <f t="shared" si="15"/>
        <v>554.94229999999993</v>
      </c>
      <c r="K146" s="1">
        <v>0.85</v>
      </c>
      <c r="L146" s="2">
        <f t="shared" si="16"/>
        <v>559.65930954999988</v>
      </c>
      <c r="M146" s="2">
        <f t="shared" si="17"/>
        <v>34864.536347726797</v>
      </c>
    </row>
    <row r="147" spans="2:13" ht="16.5" thickBot="1" x14ac:dyDescent="0.3">
      <c r="B147" s="14">
        <v>142</v>
      </c>
      <c r="C147" s="14" t="s">
        <v>43</v>
      </c>
      <c r="D147" s="19" t="s">
        <v>23</v>
      </c>
      <c r="E147" s="16">
        <v>77870</v>
      </c>
      <c r="F147" s="17">
        <v>1</v>
      </c>
      <c r="G147" s="18">
        <f t="shared" si="18"/>
        <v>77.87</v>
      </c>
      <c r="H147" s="1">
        <v>835.6</v>
      </c>
      <c r="I147" s="2">
        <f t="shared" si="14"/>
        <v>175.476</v>
      </c>
      <c r="J147" s="2">
        <f t="shared" si="15"/>
        <v>1011.076</v>
      </c>
      <c r="K147" s="1">
        <v>0.85</v>
      </c>
      <c r="L147" s="2">
        <f t="shared" si="16"/>
        <v>1019.670146</v>
      </c>
      <c r="M147" s="2">
        <f t="shared" si="17"/>
        <v>79401.714269020013</v>
      </c>
    </row>
    <row r="148" spans="2:13" ht="16.5" thickBot="1" x14ac:dyDescent="0.3">
      <c r="B148" s="14">
        <v>143</v>
      </c>
      <c r="C148" s="14" t="s">
        <v>43</v>
      </c>
      <c r="D148" s="19" t="s">
        <v>24</v>
      </c>
      <c r="E148" s="16">
        <v>77870</v>
      </c>
      <c r="F148" s="17">
        <v>0.92</v>
      </c>
      <c r="G148" s="18">
        <f t="shared" si="18"/>
        <v>71.640400000000014</v>
      </c>
      <c r="H148" s="1">
        <v>1060</v>
      </c>
      <c r="I148" s="2">
        <f t="shared" si="14"/>
        <v>222.6</v>
      </c>
      <c r="J148" s="2">
        <f t="shared" si="15"/>
        <v>1282.5999999999999</v>
      </c>
      <c r="K148" s="1">
        <v>0.85</v>
      </c>
      <c r="L148" s="2">
        <f t="shared" si="16"/>
        <v>1293.5020999999999</v>
      </c>
      <c r="M148" s="2">
        <f t="shared" si="17"/>
        <v>92667.007844840016</v>
      </c>
    </row>
    <row r="149" spans="2:13" ht="16.5" thickBot="1" x14ac:dyDescent="0.3">
      <c r="B149" s="14">
        <v>144</v>
      </c>
      <c r="C149" s="14" t="s">
        <v>43</v>
      </c>
      <c r="D149" s="19" t="s">
        <v>25</v>
      </c>
      <c r="E149" s="16">
        <v>51914</v>
      </c>
      <c r="F149" s="17">
        <v>0.24</v>
      </c>
      <c r="G149" s="18">
        <f t="shared" si="18"/>
        <v>12.459359999999998</v>
      </c>
      <c r="H149" s="1">
        <v>2237.08</v>
      </c>
      <c r="I149" s="2">
        <f t="shared" si="14"/>
        <v>469.78679999999997</v>
      </c>
      <c r="J149" s="2">
        <f t="shared" si="15"/>
        <v>2706.8667999999998</v>
      </c>
      <c r="K149" s="1">
        <v>0.85</v>
      </c>
      <c r="L149" s="2">
        <f t="shared" si="16"/>
        <v>2729.8751677999999</v>
      </c>
      <c r="M149" s="2">
        <f t="shared" si="17"/>
        <v>34012.497470680602</v>
      </c>
    </row>
    <row r="150" spans="2:13" ht="16.5" thickBot="1" x14ac:dyDescent="0.3">
      <c r="B150" s="14">
        <v>145</v>
      </c>
      <c r="C150" s="14" t="s">
        <v>43</v>
      </c>
      <c r="D150" s="14" t="s">
        <v>26</v>
      </c>
      <c r="E150" s="16">
        <v>51914</v>
      </c>
      <c r="F150" s="17">
        <v>0.24</v>
      </c>
      <c r="G150" s="18">
        <f t="shared" si="18"/>
        <v>12.459359999999998</v>
      </c>
      <c r="H150" s="1">
        <v>2194.17</v>
      </c>
      <c r="I150" s="2">
        <f t="shared" si="14"/>
        <v>460.77569999999997</v>
      </c>
      <c r="J150" s="2">
        <f t="shared" si="15"/>
        <v>2654.9457000000002</v>
      </c>
      <c r="K150" s="1">
        <v>0.85</v>
      </c>
      <c r="L150" s="2">
        <f t="shared" si="16"/>
        <v>2677.5127384500001</v>
      </c>
      <c r="M150" s="2">
        <f t="shared" si="17"/>
        <v>33360.095112934388</v>
      </c>
    </row>
    <row r="151" spans="2:13" ht="32.25" thickBot="1" x14ac:dyDescent="0.3">
      <c r="B151" s="14">
        <v>146</v>
      </c>
      <c r="C151" s="14" t="s">
        <v>43</v>
      </c>
      <c r="D151" s="19" t="s">
        <v>27</v>
      </c>
      <c r="E151" s="16">
        <v>51914</v>
      </c>
      <c r="F151" s="17">
        <v>0.24</v>
      </c>
      <c r="G151" s="18">
        <f t="shared" si="18"/>
        <v>12.459359999999998</v>
      </c>
      <c r="H151" s="1">
        <v>2151.25</v>
      </c>
      <c r="I151" s="2">
        <f t="shared" si="14"/>
        <v>451.76249999999999</v>
      </c>
      <c r="J151" s="2">
        <f t="shared" si="15"/>
        <v>2603.0124999999998</v>
      </c>
      <c r="K151" s="1">
        <v>0.85</v>
      </c>
      <c r="L151" s="2">
        <f t="shared" si="16"/>
        <v>2625.13810625</v>
      </c>
      <c r="M151" s="2">
        <f t="shared" si="17"/>
        <v>32707.540715486994</v>
      </c>
    </row>
    <row r="152" spans="2:13" ht="32.25" thickBot="1" x14ac:dyDescent="0.3">
      <c r="B152" s="14">
        <v>147</v>
      </c>
      <c r="C152" s="14" t="s">
        <v>43</v>
      </c>
      <c r="D152" s="19" t="s">
        <v>28</v>
      </c>
      <c r="E152" s="16">
        <v>155741</v>
      </c>
      <c r="F152" s="17">
        <v>0.48</v>
      </c>
      <c r="G152" s="18">
        <f t="shared" si="18"/>
        <v>74.755679999999998</v>
      </c>
      <c r="H152" s="1">
        <v>800.63</v>
      </c>
      <c r="I152" s="2">
        <f t="shared" si="14"/>
        <v>168.13229999999999</v>
      </c>
      <c r="J152" s="2">
        <f t="shared" si="15"/>
        <v>968.76229999999998</v>
      </c>
      <c r="K152" s="1">
        <v>0.85</v>
      </c>
      <c r="L152" s="2">
        <f t="shared" si="16"/>
        <v>976.99677954999993</v>
      </c>
      <c r="M152" s="2">
        <f t="shared" si="17"/>
        <v>73036.058613070345</v>
      </c>
    </row>
    <row r="153" spans="2:13" ht="16.5" thickBot="1" x14ac:dyDescent="0.3">
      <c r="B153" s="14">
        <v>148</v>
      </c>
      <c r="C153" s="14" t="s">
        <v>43</v>
      </c>
      <c r="D153" s="14" t="s">
        <v>29</v>
      </c>
      <c r="E153" s="16">
        <v>77870</v>
      </c>
      <c r="F153" s="17">
        <v>0.26500000000000001</v>
      </c>
      <c r="G153" s="18">
        <f t="shared" si="18"/>
        <v>20.635549999999999</v>
      </c>
      <c r="H153" s="1">
        <v>1276.98</v>
      </c>
      <c r="I153" s="2">
        <f t="shared" si="14"/>
        <v>268.16579999999999</v>
      </c>
      <c r="J153" s="2">
        <f t="shared" si="15"/>
        <v>1545.1458</v>
      </c>
      <c r="K153" s="1">
        <v>0.85</v>
      </c>
      <c r="L153" s="2">
        <f t="shared" si="16"/>
        <v>1558.2795392999999</v>
      </c>
      <c r="M153" s="2">
        <f t="shared" si="17"/>
        <v>32155.955347202114</v>
      </c>
    </row>
    <row r="154" spans="2:13" ht="32.25" thickBot="1" x14ac:dyDescent="0.3">
      <c r="B154" s="14">
        <v>149</v>
      </c>
      <c r="C154" s="14" t="s">
        <v>43</v>
      </c>
      <c r="D154" s="19" t="s">
        <v>30</v>
      </c>
      <c r="E154" s="16">
        <v>77870</v>
      </c>
      <c r="F154" s="17">
        <v>0.24</v>
      </c>
      <c r="G154" s="18">
        <f t="shared" si="18"/>
        <v>18.688800000000001</v>
      </c>
      <c r="H154" s="1">
        <v>1373.75</v>
      </c>
      <c r="I154" s="2">
        <f t="shared" si="14"/>
        <v>288.48750000000001</v>
      </c>
      <c r="J154" s="2">
        <f t="shared" si="15"/>
        <v>1662.2375</v>
      </c>
      <c r="K154" s="1">
        <v>0.85</v>
      </c>
      <c r="L154" s="2">
        <f t="shared" si="16"/>
        <v>1676.3665187500001</v>
      </c>
      <c r="M154" s="2">
        <f t="shared" si="17"/>
        <v>31329.278595615</v>
      </c>
    </row>
    <row r="155" spans="2:13" ht="16.5" thickBot="1" x14ac:dyDescent="0.3">
      <c r="B155" s="14">
        <v>150</v>
      </c>
      <c r="C155" s="14" t="s">
        <v>43</v>
      </c>
      <c r="D155" s="19" t="s">
        <v>31</v>
      </c>
      <c r="E155" s="16">
        <v>77870</v>
      </c>
      <c r="F155" s="17">
        <v>0.5</v>
      </c>
      <c r="G155" s="18">
        <f t="shared" si="18"/>
        <v>38.935000000000002</v>
      </c>
      <c r="H155" s="1">
        <v>1263</v>
      </c>
      <c r="I155" s="2">
        <f t="shared" si="14"/>
        <v>265.23</v>
      </c>
      <c r="J155" s="2">
        <f t="shared" si="15"/>
        <v>1528.23</v>
      </c>
      <c r="K155" s="1">
        <v>0.85</v>
      </c>
      <c r="L155" s="2">
        <f t="shared" si="16"/>
        <v>1541.219955</v>
      </c>
      <c r="M155" s="2">
        <f t="shared" si="17"/>
        <v>60007.398947925009</v>
      </c>
    </row>
    <row r="156" spans="2:13" ht="16.5" thickBot="1" x14ac:dyDescent="0.3">
      <c r="B156" s="14">
        <v>151</v>
      </c>
      <c r="C156" s="14" t="s">
        <v>43</v>
      </c>
      <c r="D156" s="14" t="s">
        <v>32</v>
      </c>
      <c r="E156" s="16">
        <v>77870</v>
      </c>
      <c r="F156" s="20">
        <v>0.18</v>
      </c>
      <c r="G156" s="18">
        <f t="shared" si="18"/>
        <v>14.0166</v>
      </c>
      <c r="H156" s="1">
        <v>1826.67</v>
      </c>
      <c r="I156" s="2">
        <f t="shared" si="14"/>
        <v>383.60070000000002</v>
      </c>
      <c r="J156" s="2">
        <f t="shared" si="15"/>
        <v>2210.2707</v>
      </c>
      <c r="K156" s="1">
        <v>0.85</v>
      </c>
      <c r="L156" s="2">
        <f t="shared" si="16"/>
        <v>2229.05800095</v>
      </c>
      <c r="M156" s="2">
        <f t="shared" si="17"/>
        <v>31243.814376115773</v>
      </c>
    </row>
    <row r="157" spans="2:13" ht="32.25" thickBot="1" x14ac:dyDescent="0.3">
      <c r="B157" s="14">
        <v>152</v>
      </c>
      <c r="C157" s="14" t="s">
        <v>43</v>
      </c>
      <c r="D157" s="14" t="s">
        <v>33</v>
      </c>
      <c r="E157" s="16">
        <v>77870</v>
      </c>
      <c r="F157" s="20">
        <v>0.39700000000000002</v>
      </c>
      <c r="G157" s="18">
        <f t="shared" si="18"/>
        <v>30.914390000000004</v>
      </c>
      <c r="H157" s="1">
        <v>1834.26</v>
      </c>
      <c r="I157" s="2">
        <f t="shared" si="14"/>
        <v>385.19459999999998</v>
      </c>
      <c r="J157" s="2">
        <f t="shared" si="15"/>
        <v>2219.4546</v>
      </c>
      <c r="K157" s="1">
        <v>0.85</v>
      </c>
      <c r="L157" s="2">
        <f t="shared" si="16"/>
        <v>2238.3199641000001</v>
      </c>
      <c r="M157" s="2">
        <f t="shared" si="17"/>
        <v>69196.296314973413</v>
      </c>
    </row>
    <row r="158" spans="2:13" ht="32.25" thickBot="1" x14ac:dyDescent="0.3">
      <c r="B158" s="14">
        <v>153</v>
      </c>
      <c r="C158" s="14" t="s">
        <v>43</v>
      </c>
      <c r="D158" s="19" t="s">
        <v>34</v>
      </c>
      <c r="E158" s="16">
        <v>77870</v>
      </c>
      <c r="F158" s="20">
        <v>0.5</v>
      </c>
      <c r="G158" s="18">
        <f t="shared" si="18"/>
        <v>38.935000000000002</v>
      </c>
      <c r="H158" s="1">
        <v>529.6</v>
      </c>
      <c r="I158" s="2">
        <f t="shared" si="14"/>
        <v>111.21599999999999</v>
      </c>
      <c r="J158" s="2">
        <f t="shared" si="15"/>
        <v>640.81600000000003</v>
      </c>
      <c r="K158" s="1">
        <v>0.85</v>
      </c>
      <c r="L158" s="2">
        <f t="shared" si="16"/>
        <v>646.26293600000008</v>
      </c>
      <c r="M158" s="2">
        <f t="shared" si="17"/>
        <v>25162.247413160003</v>
      </c>
    </row>
    <row r="159" spans="2:13" ht="16.5" thickBot="1" x14ac:dyDescent="0.3">
      <c r="B159" s="14">
        <v>154</v>
      </c>
      <c r="C159" s="14" t="s">
        <v>44</v>
      </c>
      <c r="D159" s="15" t="s">
        <v>18</v>
      </c>
      <c r="E159" s="16">
        <v>37800</v>
      </c>
      <c r="F159" s="17">
        <v>2</v>
      </c>
      <c r="G159" s="18">
        <f t="shared" si="18"/>
        <v>75.599999999999994</v>
      </c>
      <c r="H159" s="1">
        <v>308.60000000000002</v>
      </c>
      <c r="I159" s="2">
        <f t="shared" si="14"/>
        <v>64.805999999999997</v>
      </c>
      <c r="J159" s="2">
        <f t="shared" si="15"/>
        <v>373.40600000000001</v>
      </c>
      <c r="K159" s="1">
        <v>0.85</v>
      </c>
      <c r="L159" s="2">
        <f t="shared" si="16"/>
        <v>376.57995099999999</v>
      </c>
      <c r="M159" s="2">
        <f t="shared" si="17"/>
        <v>28469.444295600002</v>
      </c>
    </row>
    <row r="160" spans="2:13" ht="16.5" thickBot="1" x14ac:dyDescent="0.3">
      <c r="B160" s="14">
        <v>155</v>
      </c>
      <c r="C160" s="14" t="s">
        <v>44</v>
      </c>
      <c r="D160" s="19" t="s">
        <v>19</v>
      </c>
      <c r="E160" s="16">
        <v>56700</v>
      </c>
      <c r="F160" s="20">
        <v>0.5</v>
      </c>
      <c r="G160" s="18">
        <f t="shared" si="18"/>
        <v>28.35</v>
      </c>
      <c r="H160" s="1">
        <v>443.6</v>
      </c>
      <c r="I160" s="2">
        <f t="shared" si="14"/>
        <v>93.156000000000006</v>
      </c>
      <c r="J160" s="2">
        <f t="shared" si="15"/>
        <v>536.75600000000009</v>
      </c>
      <c r="K160" s="1">
        <v>0.85</v>
      </c>
      <c r="L160" s="2">
        <f t="shared" si="16"/>
        <v>541.31842600000004</v>
      </c>
      <c r="M160" s="2">
        <f t="shared" si="17"/>
        <v>15346.377377100001</v>
      </c>
    </row>
    <row r="161" spans="2:13" ht="16.5" thickBot="1" x14ac:dyDescent="0.3">
      <c r="B161" s="14">
        <v>156</v>
      </c>
      <c r="C161" s="14" t="s">
        <v>44</v>
      </c>
      <c r="D161" s="19" t="s">
        <v>20</v>
      </c>
      <c r="E161" s="16">
        <v>56700</v>
      </c>
      <c r="F161" s="17">
        <v>0.8</v>
      </c>
      <c r="G161" s="18">
        <f t="shared" si="18"/>
        <v>45.36</v>
      </c>
      <c r="H161" s="1">
        <v>842.25</v>
      </c>
      <c r="I161" s="2">
        <f t="shared" si="14"/>
        <v>176.8725</v>
      </c>
      <c r="J161" s="2">
        <f t="shared" si="15"/>
        <v>1019.1224999999999</v>
      </c>
      <c r="K161" s="1">
        <v>0.85</v>
      </c>
      <c r="L161" s="2">
        <f t="shared" si="16"/>
        <v>1027.7850412499999</v>
      </c>
      <c r="M161" s="2">
        <f t="shared" si="17"/>
        <v>46620.329471099998</v>
      </c>
    </row>
    <row r="162" spans="2:13" ht="16.5" thickBot="1" x14ac:dyDescent="0.3">
      <c r="B162" s="14">
        <v>157</v>
      </c>
      <c r="C162" s="14" t="s">
        <v>44</v>
      </c>
      <c r="D162" s="19" t="s">
        <v>21</v>
      </c>
      <c r="E162" s="16">
        <v>56700</v>
      </c>
      <c r="F162" s="17">
        <v>0.8</v>
      </c>
      <c r="G162" s="18">
        <f t="shared" si="18"/>
        <v>45.36</v>
      </c>
      <c r="H162" s="1">
        <v>571.5</v>
      </c>
      <c r="I162" s="2">
        <f t="shared" si="14"/>
        <v>120.015</v>
      </c>
      <c r="J162" s="2">
        <f t="shared" si="15"/>
        <v>691.51499999999999</v>
      </c>
      <c r="K162" s="1">
        <v>0.85</v>
      </c>
      <c r="L162" s="2">
        <f t="shared" si="16"/>
        <v>697.39287749999994</v>
      </c>
      <c r="M162" s="2">
        <f t="shared" si="17"/>
        <v>31633.740923399997</v>
      </c>
    </row>
    <row r="163" spans="2:13" ht="16.5" thickBot="1" x14ac:dyDescent="0.3">
      <c r="B163" s="14">
        <v>158</v>
      </c>
      <c r="C163" s="14" t="s">
        <v>44</v>
      </c>
      <c r="D163" s="19" t="s">
        <v>22</v>
      </c>
      <c r="E163" s="16">
        <v>56700</v>
      </c>
      <c r="F163" s="17">
        <v>0.8</v>
      </c>
      <c r="G163" s="18">
        <f t="shared" si="18"/>
        <v>45.36</v>
      </c>
      <c r="H163" s="1">
        <v>458.63</v>
      </c>
      <c r="I163" s="2">
        <f t="shared" si="14"/>
        <v>96.312299999999993</v>
      </c>
      <c r="J163" s="2">
        <f t="shared" si="15"/>
        <v>554.94229999999993</v>
      </c>
      <c r="K163" s="1">
        <v>0.85</v>
      </c>
      <c r="L163" s="2">
        <f t="shared" si="16"/>
        <v>559.65930954999988</v>
      </c>
      <c r="M163" s="2">
        <f t="shared" si="17"/>
        <v>25386.146281188001</v>
      </c>
    </row>
    <row r="164" spans="2:13" ht="16.5" thickBot="1" x14ac:dyDescent="0.3">
      <c r="B164" s="14">
        <v>159</v>
      </c>
      <c r="C164" s="14" t="s">
        <v>44</v>
      </c>
      <c r="D164" s="19" t="s">
        <v>23</v>
      </c>
      <c r="E164" s="16">
        <v>56700</v>
      </c>
      <c r="F164" s="17">
        <v>1</v>
      </c>
      <c r="G164" s="18">
        <f t="shared" si="18"/>
        <v>56.7</v>
      </c>
      <c r="H164" s="1">
        <v>835.6</v>
      </c>
      <c r="I164" s="2">
        <f t="shared" si="14"/>
        <v>175.476</v>
      </c>
      <c r="J164" s="2">
        <f t="shared" si="15"/>
        <v>1011.076</v>
      </c>
      <c r="K164" s="1">
        <v>0.85</v>
      </c>
      <c r="L164" s="2">
        <f t="shared" si="16"/>
        <v>1019.670146</v>
      </c>
      <c r="M164" s="2">
        <f t="shared" si="17"/>
        <v>57815.2972782</v>
      </c>
    </row>
    <row r="165" spans="2:13" ht="16.5" thickBot="1" x14ac:dyDescent="0.3">
      <c r="B165" s="14">
        <v>160</v>
      </c>
      <c r="C165" s="14" t="s">
        <v>44</v>
      </c>
      <c r="D165" s="19" t="s">
        <v>24</v>
      </c>
      <c r="E165" s="16">
        <v>56700</v>
      </c>
      <c r="F165" s="17">
        <v>0.92</v>
      </c>
      <c r="G165" s="18">
        <f t="shared" si="18"/>
        <v>52.164000000000001</v>
      </c>
      <c r="H165" s="1">
        <v>1060</v>
      </c>
      <c r="I165" s="2">
        <f t="shared" si="14"/>
        <v>222.6</v>
      </c>
      <c r="J165" s="2">
        <f t="shared" si="15"/>
        <v>1282.5999999999999</v>
      </c>
      <c r="K165" s="1">
        <v>0.85</v>
      </c>
      <c r="L165" s="2">
        <f t="shared" si="16"/>
        <v>1293.5020999999999</v>
      </c>
      <c r="M165" s="2">
        <f t="shared" si="17"/>
        <v>67474.2435444</v>
      </c>
    </row>
    <row r="166" spans="2:13" ht="16.5" thickBot="1" x14ac:dyDescent="0.3">
      <c r="B166" s="14">
        <v>161</v>
      </c>
      <c r="C166" s="14" t="s">
        <v>44</v>
      </c>
      <c r="D166" s="19" t="s">
        <v>25</v>
      </c>
      <c r="E166" s="16">
        <v>37800</v>
      </c>
      <c r="F166" s="17">
        <v>0.24</v>
      </c>
      <c r="G166" s="18">
        <f t="shared" si="18"/>
        <v>9.0719999999999992</v>
      </c>
      <c r="H166" s="1">
        <v>2237.08</v>
      </c>
      <c r="I166" s="2">
        <f t="shared" si="14"/>
        <v>469.78679999999997</v>
      </c>
      <c r="J166" s="2">
        <f t="shared" si="15"/>
        <v>2706.8667999999998</v>
      </c>
      <c r="K166" s="1">
        <v>0.85</v>
      </c>
      <c r="L166" s="2">
        <f t="shared" si="16"/>
        <v>2729.8751677999999</v>
      </c>
      <c r="M166" s="2">
        <f t="shared" si="17"/>
        <v>24765.427522281596</v>
      </c>
    </row>
    <row r="167" spans="2:13" ht="16.5" thickBot="1" x14ac:dyDescent="0.3">
      <c r="B167" s="14">
        <v>162</v>
      </c>
      <c r="C167" s="14" t="s">
        <v>44</v>
      </c>
      <c r="D167" s="14" t="s">
        <v>26</v>
      </c>
      <c r="E167" s="16">
        <v>37800</v>
      </c>
      <c r="F167" s="17">
        <v>0.24</v>
      </c>
      <c r="G167" s="18">
        <f t="shared" si="18"/>
        <v>9.0719999999999992</v>
      </c>
      <c r="H167" s="1">
        <v>2194.17</v>
      </c>
      <c r="I167" s="2">
        <f t="shared" si="14"/>
        <v>460.77569999999997</v>
      </c>
      <c r="J167" s="2">
        <f t="shared" si="15"/>
        <v>2654.9457000000002</v>
      </c>
      <c r="K167" s="1">
        <v>0.85</v>
      </c>
      <c r="L167" s="2">
        <f t="shared" si="16"/>
        <v>2677.5127384500001</v>
      </c>
      <c r="M167" s="2">
        <f t="shared" si="17"/>
        <v>24290.395563218397</v>
      </c>
    </row>
    <row r="168" spans="2:13" ht="32.25" thickBot="1" x14ac:dyDescent="0.3">
      <c r="B168" s="14">
        <v>163</v>
      </c>
      <c r="C168" s="14" t="s">
        <v>44</v>
      </c>
      <c r="D168" s="19" t="s">
        <v>27</v>
      </c>
      <c r="E168" s="16">
        <v>37800</v>
      </c>
      <c r="F168" s="17">
        <v>0.24</v>
      </c>
      <c r="G168" s="18">
        <f t="shared" si="18"/>
        <v>9.0719999999999992</v>
      </c>
      <c r="H168" s="1">
        <v>2151.25</v>
      </c>
      <c r="I168" s="2">
        <f t="shared" si="14"/>
        <v>451.76249999999999</v>
      </c>
      <c r="J168" s="2">
        <f t="shared" si="15"/>
        <v>2603.0124999999998</v>
      </c>
      <c r="K168" s="1">
        <v>0.85</v>
      </c>
      <c r="L168" s="2">
        <f t="shared" si="16"/>
        <v>2625.13810625</v>
      </c>
      <c r="M168" s="2">
        <f t="shared" si="17"/>
        <v>23815.252899899999</v>
      </c>
    </row>
    <row r="169" spans="2:13" ht="32.25" thickBot="1" x14ac:dyDescent="0.3">
      <c r="B169" s="14">
        <v>164</v>
      </c>
      <c r="C169" s="14" t="s">
        <v>44</v>
      </c>
      <c r="D169" s="19" t="s">
        <v>28</v>
      </c>
      <c r="E169" s="16">
        <v>113400</v>
      </c>
      <c r="F169" s="17">
        <v>0.48</v>
      </c>
      <c r="G169" s="18">
        <f t="shared" si="18"/>
        <v>54.432000000000002</v>
      </c>
      <c r="H169" s="1">
        <v>800.63</v>
      </c>
      <c r="I169" s="2">
        <f t="shared" si="14"/>
        <v>168.13229999999999</v>
      </c>
      <c r="J169" s="2">
        <f t="shared" si="15"/>
        <v>968.76229999999998</v>
      </c>
      <c r="K169" s="1">
        <v>0.85</v>
      </c>
      <c r="L169" s="2">
        <f t="shared" si="16"/>
        <v>976.99677954999993</v>
      </c>
      <c r="M169" s="2">
        <f t="shared" si="17"/>
        <v>53179.888704465608</v>
      </c>
    </row>
    <row r="170" spans="2:13" ht="16.5" thickBot="1" x14ac:dyDescent="0.3">
      <c r="B170" s="14">
        <v>165</v>
      </c>
      <c r="C170" s="14" t="s">
        <v>44</v>
      </c>
      <c r="D170" s="14" t="s">
        <v>29</v>
      </c>
      <c r="E170" s="16">
        <v>56700</v>
      </c>
      <c r="F170" s="17">
        <v>0.26500000000000001</v>
      </c>
      <c r="G170" s="18">
        <f t="shared" si="18"/>
        <v>15.025499999999999</v>
      </c>
      <c r="H170" s="1">
        <v>1276.98</v>
      </c>
      <c r="I170" s="2">
        <f t="shared" si="14"/>
        <v>268.16579999999999</v>
      </c>
      <c r="J170" s="2">
        <f t="shared" si="15"/>
        <v>1545.1458</v>
      </c>
      <c r="K170" s="1">
        <v>0.85</v>
      </c>
      <c r="L170" s="2">
        <f t="shared" si="16"/>
        <v>1558.2795392999999</v>
      </c>
      <c r="M170" s="2">
        <f t="shared" si="17"/>
        <v>23413.929217752149</v>
      </c>
    </row>
    <row r="171" spans="2:13" ht="32.25" thickBot="1" x14ac:dyDescent="0.3">
      <c r="B171" s="14">
        <v>166</v>
      </c>
      <c r="C171" s="14" t="s">
        <v>44</v>
      </c>
      <c r="D171" s="19" t="s">
        <v>30</v>
      </c>
      <c r="E171" s="16">
        <v>56700</v>
      </c>
      <c r="F171" s="17">
        <v>0.24</v>
      </c>
      <c r="G171" s="18">
        <f t="shared" si="18"/>
        <v>13.608000000000001</v>
      </c>
      <c r="H171" s="1">
        <v>1373.75</v>
      </c>
      <c r="I171" s="2">
        <f t="shared" si="14"/>
        <v>288.48750000000001</v>
      </c>
      <c r="J171" s="2">
        <f t="shared" si="15"/>
        <v>1662.2375</v>
      </c>
      <c r="K171" s="1">
        <v>0.85</v>
      </c>
      <c r="L171" s="2">
        <f t="shared" si="16"/>
        <v>1676.3665187500001</v>
      </c>
      <c r="M171" s="2">
        <f t="shared" si="17"/>
        <v>22811.995587150002</v>
      </c>
    </row>
    <row r="172" spans="2:13" ht="16.5" thickBot="1" x14ac:dyDescent="0.3">
      <c r="B172" s="14">
        <v>167</v>
      </c>
      <c r="C172" s="14" t="s">
        <v>44</v>
      </c>
      <c r="D172" s="19" t="s">
        <v>31</v>
      </c>
      <c r="E172" s="16">
        <v>56700</v>
      </c>
      <c r="F172" s="17">
        <v>0.5</v>
      </c>
      <c r="G172" s="18">
        <f t="shared" si="18"/>
        <v>28.35</v>
      </c>
      <c r="H172" s="1">
        <v>1263</v>
      </c>
      <c r="I172" s="2">
        <f t="shared" si="14"/>
        <v>265.23</v>
      </c>
      <c r="J172" s="2">
        <f t="shared" si="15"/>
        <v>1528.23</v>
      </c>
      <c r="K172" s="1">
        <v>0.85</v>
      </c>
      <c r="L172" s="2">
        <f t="shared" si="16"/>
        <v>1541.219955</v>
      </c>
      <c r="M172" s="2">
        <f t="shared" si="17"/>
        <v>43693.585724249999</v>
      </c>
    </row>
    <row r="173" spans="2:13" ht="16.5" thickBot="1" x14ac:dyDescent="0.3">
      <c r="B173" s="14">
        <v>168</v>
      </c>
      <c r="C173" s="14" t="s">
        <v>44</v>
      </c>
      <c r="D173" s="14" t="s">
        <v>32</v>
      </c>
      <c r="E173" s="16">
        <v>56700</v>
      </c>
      <c r="F173" s="20">
        <v>0.18</v>
      </c>
      <c r="G173" s="18">
        <f t="shared" si="18"/>
        <v>10.206</v>
      </c>
      <c r="H173" s="1">
        <v>1826.67</v>
      </c>
      <c r="I173" s="2">
        <f t="shared" si="14"/>
        <v>383.60070000000002</v>
      </c>
      <c r="J173" s="2">
        <f t="shared" si="15"/>
        <v>2210.2707</v>
      </c>
      <c r="K173" s="1">
        <v>0.85</v>
      </c>
      <c r="L173" s="2">
        <f t="shared" si="16"/>
        <v>2229.05800095</v>
      </c>
      <c r="M173" s="2">
        <f t="shared" si="17"/>
        <v>22749.765957695698</v>
      </c>
    </row>
    <row r="174" spans="2:13" ht="32.25" thickBot="1" x14ac:dyDescent="0.3">
      <c r="B174" s="14">
        <v>169</v>
      </c>
      <c r="C174" s="14" t="s">
        <v>44</v>
      </c>
      <c r="D174" s="14" t="s">
        <v>33</v>
      </c>
      <c r="E174" s="16">
        <v>56700</v>
      </c>
      <c r="F174" s="20">
        <v>0.39700000000000002</v>
      </c>
      <c r="G174" s="18">
        <f t="shared" si="18"/>
        <v>22.509900000000002</v>
      </c>
      <c r="H174" s="1">
        <v>1834.26</v>
      </c>
      <c r="I174" s="2">
        <f t="shared" si="14"/>
        <v>385.19459999999998</v>
      </c>
      <c r="J174" s="2">
        <f t="shared" si="15"/>
        <v>2219.4546</v>
      </c>
      <c r="K174" s="1">
        <v>0.85</v>
      </c>
      <c r="L174" s="2">
        <f t="shared" si="16"/>
        <v>2238.3199641000001</v>
      </c>
      <c r="M174" s="2">
        <f t="shared" si="17"/>
        <v>50384.358559894594</v>
      </c>
    </row>
    <row r="175" spans="2:13" ht="32.25" thickBot="1" x14ac:dyDescent="0.3">
      <c r="B175" s="14">
        <v>170</v>
      </c>
      <c r="C175" s="14" t="s">
        <v>44</v>
      </c>
      <c r="D175" s="19" t="s">
        <v>34</v>
      </c>
      <c r="E175" s="16">
        <v>56700</v>
      </c>
      <c r="F175" s="20">
        <v>0.5</v>
      </c>
      <c r="G175" s="18">
        <f t="shared" si="18"/>
        <v>28.35</v>
      </c>
      <c r="H175" s="1">
        <v>529.6</v>
      </c>
      <c r="I175" s="2">
        <f t="shared" si="14"/>
        <v>111.21599999999999</v>
      </c>
      <c r="J175" s="2">
        <f t="shared" si="15"/>
        <v>640.81600000000003</v>
      </c>
      <c r="K175" s="1">
        <v>0.85</v>
      </c>
      <c r="L175" s="2">
        <f t="shared" si="16"/>
        <v>646.26293600000008</v>
      </c>
      <c r="M175" s="2">
        <f t="shared" si="17"/>
        <v>18321.554235600001</v>
      </c>
    </row>
    <row r="177" spans="3:10" x14ac:dyDescent="0.25">
      <c r="C177" s="3" t="s">
        <v>9</v>
      </c>
    </row>
    <row r="178" spans="3:10" x14ac:dyDescent="0.25">
      <c r="C178" s="3" t="s">
        <v>10</v>
      </c>
    </row>
    <row r="180" spans="3:10" x14ac:dyDescent="0.25">
      <c r="C180" s="3" t="s">
        <v>47</v>
      </c>
    </row>
    <row r="181" spans="3:10" x14ac:dyDescent="0.25">
      <c r="C181" s="3" t="s">
        <v>46</v>
      </c>
    </row>
    <row r="182" spans="3:10" x14ac:dyDescent="0.25">
      <c r="C182" s="3" t="s">
        <v>12</v>
      </c>
    </row>
    <row r="184" spans="3:10" ht="15.75" x14ac:dyDescent="0.25">
      <c r="C184" s="23" t="s">
        <v>11</v>
      </c>
      <c r="D184" s="23"/>
      <c r="E184" s="23"/>
      <c r="F184" s="23"/>
      <c r="G184" s="23"/>
      <c r="H184" s="23"/>
      <c r="I184" s="23"/>
      <c r="J184" s="23"/>
    </row>
  </sheetData>
  <sheetProtection algorithmName="SHA-512" hashValue="kdHiTNU1VNoOUuoU1VncqlRnpNF5c4Br/OKfNuf8sB8X8tnSjZEVSZjyzIvs90OWfzujbKJJyScCR4Oi2i6uKA==" saltValue="Jb3aOMIOQnRl2PT7rys2sg==" spinCount="100000" sheet="1" objects="1" scenarios="1"/>
  <mergeCells count="1">
    <mergeCell ref="C184:J1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Kazak</dc:creator>
  <cp:lastModifiedBy>Edgaras Velykis</cp:lastModifiedBy>
  <cp:lastPrinted>2016-09-12T08:55:28Z</cp:lastPrinted>
  <dcterms:created xsi:type="dcterms:W3CDTF">2016-07-27T13:00:50Z</dcterms:created>
  <dcterms:modified xsi:type="dcterms:W3CDTF">2016-11-02T17:24:58Z</dcterms:modified>
</cp:coreProperties>
</file>