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1 dalis P. N.586089\"/>
    </mc:Choice>
  </mc:AlternateContent>
  <xr:revisionPtr revIDLastSave="0" documentId="13_ncr:1_{3A04D260-67E4-48F9-B371-87E5EF82D18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F39" i="1"/>
  <c r="F46" i="1" s="1"/>
  <c r="F47" i="1" s="1"/>
  <c r="F48" i="1" s="1"/>
  <c r="G21" i="1"/>
  <c r="G46" i="1" l="1"/>
</calcChain>
</file>

<file path=xl/sharedStrings.xml><?xml version="1.0" encoding="utf-8"?>
<sst xmlns="http://schemas.openxmlformats.org/spreadsheetml/2006/main" count="107" uniqueCount="98">
  <si>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</si>
  <si>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</si>
  <si>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</si>
  <si>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</si>
  <si>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</si>
  <si>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</si>
  <si>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</si>
  <si>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</si>
  <si>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</si>
  <si>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</si>
  <si>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</si>
  <si>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</si>
  <si>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</si>
  <si>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</si>
  <si>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</si>
  <si>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</si>
  <si>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</si>
  <si>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</si>
  <si>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</si>
  <si>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</si>
  <si>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</si>
  <si>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</si>
  <si>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</si>
  <si>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</si>
  <si>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</si>
  <si>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</si>
  <si>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</si>
  <si>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</si>
  <si>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</si>
  <si>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</si>
  <si>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</si>
  <si>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</si>
  <si>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</si>
  <si>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</si>
  <si>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</si>
  <si>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</si>
  <si>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</si>
  <si>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</si>
  <si>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</si>
  <si>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17. DALIS</t>
  </si>
  <si>
    <t>CENTRINĖS VENOS KATETERIAI TRIKANALIAI</t>
  </si>
  <si>
    <t>17.</t>
  </si>
  <si>
    <t>Centrinės venos kateteriai trikanaliai</t>
  </si>
  <si>
    <t>17.1.</t>
  </si>
  <si>
    <t>17.1.1.</t>
  </si>
  <si>
    <t>Su integruotais beadatiniais konektoriais – 16G/ 18G/ 18G trikanalis</t>
  </si>
  <si>
    <t>17.1.2.</t>
  </si>
  <si>
    <t>Rinkinio sudėtis: poliuretaninis arba lygiavertis kateteris su integruotais beadatiniais konektoriais. Konektoriai su silikonine arba lygiaverte membrana, kuri automatiškai užsiveria nuo oro embolijos bei infekcijų patekimo</t>
  </si>
  <si>
    <t>17.1.3.</t>
  </si>
  <si>
    <t>Kateterio atšakos skirtingų spalvų, viena atšaka skirta kontrasto infuzijoms.</t>
  </si>
  <si>
    <t>17.1.4.</t>
  </si>
  <si>
    <t>20cm (±2 cm)</t>
  </si>
  <si>
    <t>17.1.5.</t>
  </si>
  <si>
    <t>Viela - pravedėjas, atspari perlekimui, pagaminta iš nitimolio ar lygiavertės medžiagos, su atžymomis</t>
  </si>
  <si>
    <t>17.1.6.</t>
  </si>
  <si>
    <t>Rinkinyje turi būti: Dilatatorius, Raulerso tipo arba lygiaverčio tipo švirkštas arba V-tipo adata, skalpelis, tvirtinimo sparnelis, punkcinė adata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</si>
  <si>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</si>
  <si>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</si>
  <si>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</si>
  <si>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</si>
  <si>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</si>
  <si>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</si>
  <si>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</si>
  <si>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</si>
  <si>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</si>
  <si>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</si>
  <si>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</si>
  <si>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</si>
  <si>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</si>
  <si>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</si>
  <si>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</si>
  <si>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</si>
  <si>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</si>
  <si>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</si>
  <si>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</si>
  <si>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</si>
  <si>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</si>
  <si>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</si>
  <si>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Rinkinio sudėtis: poliuretaninis kateteris su integruotais beadatiniais konektoriais. Konektoriai su silikonine membrana, kuri automatiškai užsiveria nuo oro embolijos bei infekcijų patekimo</t>
  </si>
  <si>
    <t xml:space="preserve">20cm </t>
  </si>
  <si>
    <t>Viela - pravedėjas, atspari perlekimui, pagaminta iš nitimolio, su atžymomis</t>
  </si>
  <si>
    <t>Central Venous Catheter, Bioptimal, CVNR-703-20 arba CVN-703-20Y</t>
  </si>
  <si>
    <t>Rinkinyje yra: Dilatatorius, Raulerso tipo švirkštas arba V-tipo adata , skalpelis, tvirtinimo sparnelis, punkcinė adata</t>
  </si>
  <si>
    <t>Visi parametrai nurodyti kataloge "17 pozicija" psl. 1-3</t>
  </si>
  <si>
    <t>2025 02 03</t>
  </si>
  <si>
    <t>Vilnius</t>
  </si>
  <si>
    <t>UAB Kodeta</t>
  </si>
  <si>
    <t>Vilkpėdės g.4 Vilnius</t>
  </si>
  <si>
    <t>LT100009933319</t>
  </si>
  <si>
    <t xml:space="preserve">LT334010051002048733 "Luminor bankas" </t>
  </si>
  <si>
    <t>Laura Kažarnovič</t>
  </si>
  <si>
    <t>864891158, chirurgija@kodeta.lt</t>
  </si>
  <si>
    <t>Direktorė Vilma Volynec</t>
  </si>
  <si>
    <t>Direktorė Vilma Volynec, info@kodeta.lt, +37067138332</t>
  </si>
  <si>
    <t>nesudaryta taryba, , nėra valdybos</t>
  </si>
  <si>
    <t>ne</t>
  </si>
  <si>
    <t>Deklaracijos</t>
  </si>
  <si>
    <t>Prekių aprašymai ir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</si>
</sst>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16" xfId="0" applyFont="1" applyFill="1" applyBorder="1" applyAlignment="1">
      <alignment vertical="center" wrapText="1"/>
    </xf>
    <xf numFmtId="0" fontId="3" fillId="4" borderId="0" xfId="0" applyFont="1" applyFill="1"/>
    <xf numFmtId="0" fontId="4" fillId="4" borderId="16" xfId="0" applyFont="1" applyFill="1" applyBorder="1"/>
    <xf numFmtId="0" fontId="3" fillId="4" borderId="16" xfId="0" applyFont="1" applyFill="1" applyBorder="1"/>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2" borderId="0" xfId="0" applyFont="1" applyFill="1" applyAlignment="1">
      <alignment vertical="center"/>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3" fillId="5" borderId="1" xfId="0" applyFont="1" applyFill="1" applyBorder="1" applyAlignment="1" applyProtection="1">
      <alignment wrapText="1"/>
      <protection locked="0"/>
    </xf>
    <xf numFmtId="0" fontId="4" fillId="4" borderId="16" xfId="0" applyFont="1" applyFill="1" applyBorder="1" applyAlignment="1">
      <alignment wrapText="1"/>
    </xf>
    <xf numFmtId="0" fontId="3" fillId="4" borderId="16" xfId="0" applyFont="1" applyFill="1" applyBorder="1" applyAlignment="1">
      <alignment wrapText="1"/>
    </xf>
    <xf numFmtId="0" fontId="3" fillId="4" borderId="0" xfId="0" applyFont="1" applyFill="1" applyAlignment="1">
      <alignment wrapText="1"/>
    </xf>
    <xf numFmtId="0" fontId="4" fillId="4" borderId="16" xfId="0" applyFont="1" applyFill="1" applyBorder="1" applyAlignment="1">
      <alignment vertical="center" wrapText="1"/>
    </xf>
    <xf numFmtId="0" fontId="4" fillId="4" borderId="16" xfId="0" applyFont="1" applyFill="1" applyBorder="1" applyAlignment="1">
      <alignment vertical="center"/>
    </xf>
    <xf numFmtId="0" fontId="3" fillId="4" borderId="16" xfId="0" applyFont="1" applyFill="1" applyBorder="1" applyAlignment="1">
      <alignment vertical="center"/>
    </xf>
    <xf numFmtId="0" fontId="3" fillId="5" borderId="16" xfId="0" applyFont="1" applyFill="1" applyBorder="1" applyAlignment="1" applyProtection="1">
      <alignment vertical="center"/>
      <protection locked="0"/>
    </xf>
    <xf numFmtId="0" fontId="3" fillId="7" borderId="0" xfId="0" applyFont="1" applyFill="1"/>
    <xf numFmtId="0" fontId="3" fillId="8" borderId="0" xfId="0" applyFont="1" applyFill="1"/>
    <xf numFmtId="0" fontId="3" fillId="9" borderId="0" xfId="0" applyFont="1" applyFill="1" applyAlignment="1" applyProtection="1">
      <alignment vertical="center"/>
      <protection locked="0"/>
    </xf>
    <xf numFmtId="0" fontId="2" fillId="4" borderId="16" xfId="0" applyFont="1" applyFill="1" applyBorder="1" applyAlignment="1">
      <alignment wrapText="1"/>
    </xf>
    <xf numFmtId="0" fontId="2" fillId="4" borderId="16" xfId="0" applyFont="1" applyFill="1" applyBorder="1" applyAlignment="1">
      <alignment vertical="center" wrapText="1"/>
    </xf>
    <xf numFmtId="0" fontId="1" fillId="5" borderId="1" xfId="0" applyFont="1" applyFill="1" applyBorder="1" applyAlignment="1" applyProtection="1">
      <alignment wrapText="1"/>
      <protection locked="0"/>
    </xf>
    <xf numFmtId="0" fontId="1" fillId="6" borderId="16" xfId="0" applyFont="1" applyFill="1" applyBorder="1" applyAlignment="1" applyProtection="1">
      <alignment vertical="center"/>
      <protection locked="0"/>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3" fillId="2" borderId="0" xfId="0" applyFont="1" applyFill="1"/>
    <xf numFmtId="0" fontId="1" fillId="6"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5" fillId="2" borderId="2" xfId="0" applyNumberFormat="1" applyFont="1" applyFill="1" applyBorder="1" applyAlignment="1">
      <alignment horizontal="left" vertical="center" wrapText="1"/>
    </xf>
    <xf numFmtId="0" fontId="0" fillId="0" borderId="15" xfId="0" applyBorder="1"/>
    <xf numFmtId="0" fontId="4" fillId="2" borderId="0" xfId="0" applyFont="1" applyFill="1"/>
    <xf numFmtId="0" fontId="3" fillId="2" borderId="1" xfId="0" applyFont="1" applyFill="1" applyBorder="1" applyAlignment="1">
      <alignment vertical="center" wrapText="1"/>
    </xf>
    <xf numFmtId="0" fontId="0" fillId="0" borderId="12" xfId="0" applyBorder="1"/>
    <xf numFmtId="0" fontId="3" fillId="4" borderId="16" xfId="0" applyFont="1" applyFill="1" applyBorder="1" applyAlignment="1">
      <alignment vertical="center" wrapText="1"/>
    </xf>
    <xf numFmtId="0" fontId="0" fillId="0" borderId="16"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1" fillId="6" borderId="16" xfId="0" applyFont="1" applyFill="1" applyBorder="1" applyAlignment="1" applyProtection="1">
      <alignment horizontal="center" vertical="center" wrapText="1"/>
      <protection locked="0"/>
    </xf>
    <xf numFmtId="0" fontId="0" fillId="0" borderId="16" xfId="0" applyBorder="1" applyProtection="1">
      <protection locked="0"/>
    </xf>
    <xf numFmtId="0" fontId="3" fillId="2" borderId="0" xfId="0" applyFont="1" applyFill="1" applyAlignment="1">
      <alignment horizontal="right"/>
    </xf>
    <xf numFmtId="0" fontId="3" fillId="3" borderId="1" xfId="0" applyFont="1" applyFill="1" applyBorder="1" applyAlignment="1" applyProtection="1">
      <alignment horizontal="center" vertical="center" wrapText="1"/>
      <protection locked="0"/>
    </xf>
    <xf numFmtId="0" fontId="0" fillId="0" borderId="13" xfId="0" applyBorder="1"/>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3" fillId="5" borderId="14" xfId="0" applyFont="1" applyFill="1" applyBorder="1" applyAlignment="1" applyProtection="1">
      <alignment horizontal="center" vertical="center" wrapText="1"/>
      <protection locked="0"/>
    </xf>
    <xf numFmtId="0" fontId="0" fillId="0" borderId="14" xfId="0" applyBorder="1"/>
    <xf numFmtId="0" fontId="3" fillId="3" borderId="8"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0" fillId="0" borderId="9" xfId="0" applyBorder="1"/>
    <xf numFmtId="0" fontId="1" fillId="5" borderId="14" xfId="0" applyFont="1" applyFill="1" applyBorder="1" applyAlignment="1" applyProtection="1">
      <alignment horizontal="center" vertical="center" wrapText="1"/>
      <protection locked="0"/>
    </xf>
    <xf numFmtId="0" fontId="3"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0" borderId="11" xfId="0" applyBorder="1"/>
    <xf numFmtId="0" fontId="3" fillId="3" borderId="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4" fillId="2" borderId="0" xfId="0" applyFont="1" applyFill="1" applyAlignment="1">
      <alignment horizontal="left"/>
    </xf>
    <xf numFmtId="0" fontId="6" fillId="2" borderId="0" xfId="0" applyFont="1" applyFill="1" applyAlignment="1">
      <alignment horizontal="left" vertical="top" wrapText="1"/>
    </xf>
    <xf numFmtId="0" fontId="3" fillId="2" borderId="5" xfId="0" applyFont="1" applyFill="1" applyBorder="1" applyAlignment="1">
      <alignment horizontal="center" vertical="center" wrapText="1"/>
    </xf>
    <xf numFmtId="0" fontId="0" fillId="0" borderId="10" xfId="0" applyBorder="1"/>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8"/>
  <sheetViews>
    <sheetView tabSelected="1" workbookViewId="0">
      <selection activeCell="I17" sqref="I17"/>
    </sheetView>
  </sheetViews>
  <sheetFormatPr defaultColWidth="10.875" defaultRowHeight="15" x14ac:dyDescent="0.25"/>
  <cols>
    <col min="1" max="1" width="8.25" style="1" customWidth="1"/>
    <col min="2" max="2" width="78" style="11" customWidth="1"/>
    <col min="3" max="3" width="10.375" style="20" customWidth="1"/>
    <col min="4" max="4" width="12" style="20" customWidth="1"/>
    <col min="5" max="5" width="16.25" style="20" customWidth="1"/>
    <col min="6" max="6" width="16.75" style="20" customWidth="1"/>
    <col min="7" max="7" width="20.5" style="11" customWidth="1"/>
    <col min="8" max="8" width="32" style="4" customWidth="1"/>
    <col min="9" max="15" width="25" style="1" customWidth="1"/>
    <col min="16" max="16" width="10.875" style="1" customWidth="1"/>
    <col min="17" max="16384" width="10.875" style="1"/>
  </cols>
  <sheetData>
    <row r="2" spans="1:6" x14ac:dyDescent="0.25">
      <c r="A2" s="12" t="s">
        <v>0</v>
      </c>
      <c r="B2" s="21"/>
    </row>
    <row r="3" spans="1:6" x14ac:dyDescent="0.25">
      <c r="B3" s="22"/>
    </row>
    <row r="4" spans="1:6" x14ac:dyDescent="0.25">
      <c r="A4" s="12" t="s">
        <v>1</v>
      </c>
      <c r="B4" s="21"/>
    </row>
    <row r="5" spans="1:6" x14ac:dyDescent="0.25">
      <c r="A5" s="2"/>
      <c r="B5" s="21"/>
    </row>
    <row r="6" spans="1:6" x14ac:dyDescent="0.25">
      <c r="A6" s="1" t="s">
        <v>2</v>
      </c>
      <c r="B6" s="23" t="s">
        <v>3</v>
      </c>
    </row>
    <row r="7" spans="1:6" x14ac:dyDescent="0.25">
      <c r="B7" s="21"/>
    </row>
    <row r="8" spans="1:6" x14ac:dyDescent="0.25">
      <c r="A8" s="3" t="s">
        <v>4</v>
      </c>
      <c r="B8" s="37" t="s">
        <v>84</v>
      </c>
    </row>
    <row r="9" spans="1:6" x14ac:dyDescent="0.25">
      <c r="A9" s="3" t="s">
        <v>5</v>
      </c>
      <c r="B9" s="24">
        <v>55</v>
      </c>
    </row>
    <row r="10" spans="1:6" x14ac:dyDescent="0.25">
      <c r="A10" s="3" t="s">
        <v>6</v>
      </c>
      <c r="B10" s="37" t="s">
        <v>85</v>
      </c>
    </row>
    <row r="12" spans="1:6" ht="15.75" x14ac:dyDescent="0.25">
      <c r="A12" s="48" t="s">
        <v>7</v>
      </c>
      <c r="B12" s="49"/>
      <c r="C12" s="42" t="s">
        <v>86</v>
      </c>
      <c r="D12" s="43"/>
      <c r="E12" s="43"/>
      <c r="F12" s="44"/>
    </row>
    <row r="13" spans="1:6" ht="15.95" customHeight="1" x14ac:dyDescent="0.25">
      <c r="A13" s="53" t="s">
        <v>8</v>
      </c>
      <c r="B13" s="46"/>
      <c r="C13" s="42">
        <v>303335302</v>
      </c>
      <c r="D13" s="43"/>
      <c r="E13" s="43"/>
      <c r="F13" s="44"/>
    </row>
    <row r="14" spans="1:6" ht="15.95" customHeight="1" x14ac:dyDescent="0.25">
      <c r="A14" s="53" t="s">
        <v>9</v>
      </c>
      <c r="B14" s="46"/>
      <c r="C14" s="42" t="s">
        <v>87</v>
      </c>
      <c r="D14" s="43"/>
      <c r="E14" s="43"/>
      <c r="F14" s="44"/>
    </row>
    <row r="15" spans="1:6" ht="15.95" customHeight="1" x14ac:dyDescent="0.25">
      <c r="A15" s="48" t="s">
        <v>10</v>
      </c>
      <c r="B15" s="49"/>
      <c r="C15" s="42" t="s">
        <v>88</v>
      </c>
      <c r="D15" s="43"/>
      <c r="E15" s="43"/>
      <c r="F15" s="44"/>
    </row>
    <row r="16" spans="1:6" ht="63" customHeight="1" x14ac:dyDescent="0.25">
      <c r="A16" s="45" t="s">
        <v>11</v>
      </c>
      <c r="B16" s="46"/>
      <c r="C16" s="42" t="s">
        <v>89</v>
      </c>
      <c r="D16" s="43"/>
      <c r="E16" s="43"/>
      <c r="F16" s="44"/>
    </row>
    <row r="17" spans="1:7" ht="15.95" customHeight="1" x14ac:dyDescent="0.25">
      <c r="A17" s="48" t="s">
        <v>12</v>
      </c>
      <c r="B17" s="49"/>
      <c r="C17" s="42" t="s">
        <v>90</v>
      </c>
      <c r="D17" s="43"/>
      <c r="E17" s="43"/>
      <c r="F17" s="44"/>
    </row>
    <row r="18" spans="1:7" ht="15.95" customHeight="1" x14ac:dyDescent="0.25">
      <c r="A18" s="48" t="s">
        <v>13</v>
      </c>
      <c r="B18" s="49"/>
      <c r="C18" s="42" t="s">
        <v>91</v>
      </c>
      <c r="D18" s="43"/>
      <c r="E18" s="43"/>
      <c r="F18" s="44"/>
    </row>
    <row r="19" spans="1:7" ht="48" customHeight="1" x14ac:dyDescent="0.25">
      <c r="A19" s="48" t="s">
        <v>14</v>
      </c>
      <c r="B19" s="49"/>
      <c r="C19" s="42" t="s">
        <v>92</v>
      </c>
      <c r="D19" s="43"/>
      <c r="E19" s="43"/>
      <c r="F19" s="44"/>
    </row>
    <row r="20" spans="1:7" ht="54.95" customHeight="1" x14ac:dyDescent="0.25">
      <c r="A20" s="48" t="s">
        <v>15</v>
      </c>
      <c r="B20" s="49"/>
      <c r="C20" s="42" t="s">
        <v>93</v>
      </c>
      <c r="D20" s="43"/>
      <c r="E20" s="43"/>
      <c r="F20" s="44"/>
    </row>
    <row r="21" spans="1:7" ht="71.099999999999994" customHeight="1" x14ac:dyDescent="0.25">
      <c r="A21" s="50" t="s">
        <v>16</v>
      </c>
      <c r="B21" s="51"/>
      <c r="C21" s="54" t="s">
        <v>94</v>
      </c>
      <c r="D21" s="55"/>
      <c r="E21" s="55"/>
      <c r="F21" s="55"/>
      <c r="G21" s="27" t="str">
        <f>IF((SUMPRODUCT(--(C21=""))&gt;0), "Privaloma užpildyti, kai taikomi pašalinimo pagrindai", "")</f>
        <v/>
      </c>
    </row>
    <row r="22" spans="1:7" ht="18" customHeight="1" x14ac:dyDescent="0.25">
      <c r="A22" s="4"/>
      <c r="B22" s="4"/>
      <c r="C22" s="5"/>
      <c r="D22" s="5"/>
      <c r="E22" s="5"/>
      <c r="F22" s="5"/>
    </row>
    <row r="23" spans="1:7" x14ac:dyDescent="0.25">
      <c r="A23" s="47" t="s">
        <v>17</v>
      </c>
      <c r="B23" s="41"/>
      <c r="C23" s="41"/>
      <c r="D23" s="41"/>
      <c r="E23" s="41"/>
      <c r="F23" s="41"/>
    </row>
    <row r="24" spans="1:7" x14ac:dyDescent="0.25">
      <c r="A24" s="41" t="s">
        <v>18</v>
      </c>
      <c r="B24" s="41"/>
      <c r="C24" s="41"/>
      <c r="D24" s="41"/>
      <c r="E24" s="41"/>
      <c r="F24" s="41"/>
    </row>
    <row r="25" spans="1:7" x14ac:dyDescent="0.25">
      <c r="A25" s="41" t="s">
        <v>19</v>
      </c>
      <c r="B25" s="41"/>
      <c r="C25" s="41"/>
      <c r="D25" s="41"/>
      <c r="E25" s="41"/>
      <c r="F25" s="41"/>
    </row>
    <row r="26" spans="1:7" x14ac:dyDescent="0.25">
      <c r="A26" s="41" t="s">
        <v>20</v>
      </c>
      <c r="B26" s="41"/>
      <c r="C26" s="41"/>
      <c r="D26" s="41"/>
      <c r="E26" s="41"/>
      <c r="F26" s="41"/>
    </row>
    <row r="27" spans="1:7" x14ac:dyDescent="0.25">
      <c r="A27" s="41" t="s">
        <v>21</v>
      </c>
      <c r="B27" s="41"/>
      <c r="C27" s="41"/>
      <c r="D27" s="41"/>
      <c r="E27" s="41"/>
      <c r="F27" s="41"/>
    </row>
    <row r="28" spans="1:7" ht="32.1" customHeight="1" x14ac:dyDescent="0.25">
      <c r="A28" s="52" t="s">
        <v>22</v>
      </c>
      <c r="B28" s="41"/>
      <c r="C28" s="41"/>
      <c r="D28" s="41"/>
      <c r="E28" s="41"/>
      <c r="F28" s="41"/>
    </row>
    <row r="29" spans="1:7" x14ac:dyDescent="0.25">
      <c r="A29" s="41" t="s">
        <v>23</v>
      </c>
      <c r="B29" s="41"/>
      <c r="C29" s="41"/>
      <c r="D29" s="41"/>
      <c r="E29" s="41"/>
      <c r="F29" s="41"/>
    </row>
    <row r="30" spans="1:7" x14ac:dyDescent="0.25">
      <c r="A30" s="14" t="s">
        <v>24</v>
      </c>
      <c r="D30" s="34"/>
    </row>
    <row r="31" spans="1:7" x14ac:dyDescent="0.25">
      <c r="A31" s="32" t="s">
        <v>77</v>
      </c>
      <c r="B31" s="33"/>
    </row>
    <row r="32" spans="1:7" x14ac:dyDescent="0.25">
      <c r="A32" s="32"/>
      <c r="B32" s="33"/>
    </row>
    <row r="34" spans="1:8" x14ac:dyDescent="0.25">
      <c r="A34" s="12" t="s">
        <v>39</v>
      </c>
      <c r="B34" s="23" t="s">
        <v>40</v>
      </c>
    </row>
    <row r="36" spans="1:8" x14ac:dyDescent="0.25">
      <c r="A36" s="12" t="s">
        <v>25</v>
      </c>
    </row>
    <row r="37" spans="1:8" ht="45" x14ac:dyDescent="0.25">
      <c r="A37" s="15" t="s">
        <v>26</v>
      </c>
      <c r="B37" s="25" t="s">
        <v>27</v>
      </c>
      <c r="C37" s="29" t="s">
        <v>28</v>
      </c>
      <c r="D37" s="29" t="s">
        <v>29</v>
      </c>
      <c r="E37" s="29" t="s">
        <v>30</v>
      </c>
      <c r="F37" s="29" t="s">
        <v>31</v>
      </c>
      <c r="G37" s="25" t="s">
        <v>32</v>
      </c>
      <c r="H37" s="28" t="s">
        <v>33</v>
      </c>
    </row>
    <row r="38" spans="1:8" x14ac:dyDescent="0.25">
      <c r="A38" s="15" t="s">
        <v>41</v>
      </c>
      <c r="B38" s="25" t="s">
        <v>42</v>
      </c>
      <c r="C38" s="30"/>
      <c r="D38" s="30"/>
      <c r="E38" s="30"/>
      <c r="F38" s="30"/>
      <c r="G38" s="26"/>
      <c r="H38" s="13"/>
    </row>
    <row r="39" spans="1:8" ht="60" x14ac:dyDescent="0.25">
      <c r="A39" s="16" t="s">
        <v>43</v>
      </c>
      <c r="B39" s="26" t="s">
        <v>42</v>
      </c>
      <c r="C39" s="30">
        <v>600</v>
      </c>
      <c r="D39" s="30" t="s">
        <v>34</v>
      </c>
      <c r="E39" s="38">
        <v>16.3</v>
      </c>
      <c r="F39" s="30">
        <f>IF(ISBLANK(E39),"", PRODUCT(C39,E39))</f>
        <v>9780</v>
      </c>
      <c r="G39" s="40" t="s">
        <v>81</v>
      </c>
      <c r="H39" s="36" t="s">
        <v>83</v>
      </c>
    </row>
    <row r="40" spans="1:8" ht="30" x14ac:dyDescent="0.25">
      <c r="A40" s="16" t="s">
        <v>44</v>
      </c>
      <c r="B40" s="26" t="s">
        <v>45</v>
      </c>
      <c r="C40" s="30"/>
      <c r="D40" s="30"/>
      <c r="E40" s="30"/>
      <c r="F40" s="30"/>
      <c r="G40" s="26"/>
      <c r="H40" s="26" t="s">
        <v>45</v>
      </c>
    </row>
    <row r="41" spans="1:8" ht="90" x14ac:dyDescent="0.25">
      <c r="A41" s="16" t="s">
        <v>46</v>
      </c>
      <c r="B41" s="26" t="s">
        <v>47</v>
      </c>
      <c r="C41" s="30"/>
      <c r="D41" s="30"/>
      <c r="E41" s="30"/>
      <c r="F41" s="30"/>
      <c r="G41" s="26"/>
      <c r="H41" s="35" t="s">
        <v>78</v>
      </c>
    </row>
    <row r="42" spans="1:8" ht="45" x14ac:dyDescent="0.25">
      <c r="A42" s="16" t="s">
        <v>48</v>
      </c>
      <c r="B42" s="26" t="s">
        <v>49</v>
      </c>
      <c r="C42" s="30"/>
      <c r="D42" s="30"/>
      <c r="E42" s="30"/>
      <c r="F42" s="30"/>
      <c r="G42" s="26"/>
      <c r="H42" s="26" t="s">
        <v>49</v>
      </c>
    </row>
    <row r="43" spans="1:8" x14ac:dyDescent="0.25">
      <c r="A43" s="16" t="s">
        <v>50</v>
      </c>
      <c r="B43" s="26" t="s">
        <v>51</v>
      </c>
      <c r="C43" s="30"/>
      <c r="D43" s="30"/>
      <c r="E43" s="30"/>
      <c r="F43" s="30"/>
      <c r="G43" s="26"/>
      <c r="H43" s="35" t="s">
        <v>79</v>
      </c>
    </row>
    <row r="44" spans="1:8" ht="30" x14ac:dyDescent="0.25">
      <c r="A44" s="16" t="s">
        <v>52</v>
      </c>
      <c r="B44" s="39" t="s">
        <v>53</v>
      </c>
      <c r="C44" s="30"/>
      <c r="D44" s="30"/>
      <c r="E44" s="30"/>
      <c r="F44" s="30"/>
      <c r="G44" s="26"/>
      <c r="H44" s="35" t="s">
        <v>80</v>
      </c>
    </row>
    <row r="45" spans="1:8" ht="60" x14ac:dyDescent="0.25">
      <c r="A45" s="16" t="s">
        <v>54</v>
      </c>
      <c r="B45" s="39" t="s">
        <v>55</v>
      </c>
      <c r="C45" s="30"/>
      <c r="D45" s="30"/>
      <c r="E45" s="30"/>
      <c r="F45" s="30"/>
      <c r="G45" s="26"/>
      <c r="H45" s="35" t="s">
        <v>82</v>
      </c>
    </row>
    <row r="46" spans="1:8" x14ac:dyDescent="0.25">
      <c r="E46" s="29" t="s">
        <v>35</v>
      </c>
      <c r="F46" s="29">
        <f>IF((COUNT(C39:C45)&lt;&gt;COUNT(F39:F45)),"", ROUND(SUM(F39:F45),2))</f>
        <v>9780</v>
      </c>
      <c r="G46" s="27" t="str">
        <f>IF((COUNT(C39:C45)&lt;&gt;COUNT(F39:F45)),"Neužpildytos visų objektų kainos", "")</f>
        <v/>
      </c>
    </row>
    <row r="47" spans="1:8" x14ac:dyDescent="0.25">
      <c r="C47" s="29" t="s">
        <v>36</v>
      </c>
      <c r="D47" s="31">
        <v>5</v>
      </c>
      <c r="E47" s="29" t="s">
        <v>37</v>
      </c>
      <c r="F47" s="29">
        <f>IF(OR(F46="",D47=""),"", ROUND(PRODUCT(D47,F46)/100,2))</f>
        <v>489</v>
      </c>
      <c r="G47" s="27" t="str">
        <f>IF(D47="", "Nurodykite taikomą PVM dydį", "")</f>
        <v/>
      </c>
    </row>
    <row r="48" spans="1:8" x14ac:dyDescent="0.25">
      <c r="E48" s="29" t="s">
        <v>38</v>
      </c>
      <c r="F48" s="29">
        <f>IF(ISBLANK(F47), "", ROUND(SUM(F46:F47),2))</f>
        <v>10269</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3" workbookViewId="0">
      <selection activeCell="H24" sqref="H24:J2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9" t="s">
        <v>56</v>
      </c>
      <c r="B2" s="41"/>
      <c r="C2" s="41"/>
      <c r="D2" s="41"/>
      <c r="E2" s="41"/>
      <c r="F2" s="41"/>
      <c r="G2" s="41"/>
      <c r="H2" s="41"/>
      <c r="I2" s="41"/>
      <c r="J2" s="41"/>
      <c r="K2" s="41"/>
    </row>
    <row r="3" spans="1:11" x14ac:dyDescent="0.25">
      <c r="A3" s="41"/>
      <c r="B3" s="41"/>
      <c r="C3" s="41"/>
      <c r="D3" s="41"/>
      <c r="E3" s="41"/>
      <c r="F3" s="41"/>
      <c r="G3" s="41"/>
      <c r="H3" s="41"/>
      <c r="I3" s="41"/>
      <c r="J3" s="41"/>
      <c r="K3" s="41"/>
    </row>
    <row r="4" spans="1:11" ht="15.95" customHeight="1" thickBot="1" x14ac:dyDescent="0.3">
      <c r="A4" s="6"/>
      <c r="B4" s="6"/>
      <c r="C4" s="6"/>
      <c r="D4" s="6"/>
      <c r="E4" s="6"/>
      <c r="F4" s="6"/>
      <c r="G4" s="6"/>
      <c r="H4" s="6"/>
      <c r="I4" s="6"/>
      <c r="J4" s="6"/>
    </row>
    <row r="5" spans="1:11" ht="48" customHeight="1" x14ac:dyDescent="0.25">
      <c r="A5" s="64" t="s">
        <v>57</v>
      </c>
      <c r="B5" s="65"/>
      <c r="C5" s="75" t="s">
        <v>58</v>
      </c>
      <c r="D5" s="76"/>
      <c r="E5" s="65"/>
      <c r="F5" s="75" t="s">
        <v>59</v>
      </c>
      <c r="G5" s="76"/>
      <c r="H5" s="65"/>
      <c r="I5" s="75" t="s">
        <v>60</v>
      </c>
      <c r="J5" s="65"/>
      <c r="K5" s="8" t="s">
        <v>61</v>
      </c>
    </row>
    <row r="6" spans="1:11" ht="48.95" customHeight="1" x14ac:dyDescent="0.25">
      <c r="A6" s="71"/>
      <c r="B6" s="49"/>
      <c r="C6" s="57"/>
      <c r="D6" s="58"/>
      <c r="E6" s="49"/>
      <c r="F6" s="57"/>
      <c r="G6" s="58"/>
      <c r="H6" s="49"/>
      <c r="I6" s="57"/>
      <c r="J6" s="49"/>
      <c r="K6" s="17"/>
    </row>
    <row r="7" spans="1:11" ht="48.95" customHeight="1" x14ac:dyDescent="0.25">
      <c r="A7" s="71"/>
      <c r="B7" s="49"/>
      <c r="C7" s="57"/>
      <c r="D7" s="58"/>
      <c r="E7" s="49"/>
      <c r="F7" s="57"/>
      <c r="G7" s="58"/>
      <c r="H7" s="49"/>
      <c r="I7" s="57"/>
      <c r="J7" s="49"/>
      <c r="K7" s="17"/>
    </row>
    <row r="8" spans="1:11" ht="18.95" customHeight="1" x14ac:dyDescent="0.25">
      <c r="A8" s="9"/>
      <c r="B8" s="9"/>
      <c r="C8" s="9"/>
      <c r="D8" s="9"/>
      <c r="E8" s="9"/>
      <c r="F8" s="9"/>
      <c r="G8" s="9"/>
      <c r="H8" s="9"/>
      <c r="I8" s="9"/>
      <c r="J8" s="9"/>
      <c r="K8" s="10"/>
    </row>
    <row r="9" spans="1:11" ht="48.95" customHeight="1" x14ac:dyDescent="0.25">
      <c r="A9" s="60" t="s">
        <v>62</v>
      </c>
      <c r="B9" s="41"/>
      <c r="C9" s="41"/>
      <c r="D9" s="41"/>
      <c r="E9" s="41"/>
      <c r="F9" s="41"/>
      <c r="G9" s="41"/>
      <c r="H9" s="41"/>
      <c r="I9" s="41"/>
      <c r="J9" s="41"/>
      <c r="K9" s="41"/>
    </row>
    <row r="10" spans="1:11" ht="15.95" customHeight="1" thickBot="1" x14ac:dyDescent="0.3">
      <c r="A10" s="9"/>
      <c r="B10" s="9"/>
      <c r="C10" s="9"/>
      <c r="D10" s="9"/>
      <c r="E10" s="9"/>
      <c r="F10" s="9"/>
      <c r="G10" s="9"/>
      <c r="H10" s="9"/>
      <c r="I10" s="9"/>
      <c r="J10" s="9"/>
      <c r="K10" s="10"/>
    </row>
    <row r="11" spans="1:11" ht="48.95" customHeight="1" x14ac:dyDescent="0.25">
      <c r="A11" s="64" t="s">
        <v>27</v>
      </c>
      <c r="B11" s="65"/>
      <c r="C11" s="75" t="s">
        <v>58</v>
      </c>
      <c r="D11" s="76"/>
      <c r="E11" s="65"/>
      <c r="F11" s="75" t="s">
        <v>63</v>
      </c>
      <c r="G11" s="76"/>
      <c r="H11" s="65"/>
      <c r="I11" s="69" t="s">
        <v>60</v>
      </c>
      <c r="J11" s="70"/>
      <c r="K11" s="10"/>
    </row>
    <row r="12" spans="1:11" ht="48.95" customHeight="1" x14ac:dyDescent="0.25">
      <c r="A12" s="71"/>
      <c r="B12" s="49"/>
      <c r="C12" s="57"/>
      <c r="D12" s="58"/>
      <c r="E12" s="49"/>
      <c r="F12" s="57"/>
      <c r="G12" s="58"/>
      <c r="H12" s="49"/>
      <c r="I12" s="63"/>
      <c r="J12" s="62"/>
      <c r="K12" s="10"/>
    </row>
    <row r="13" spans="1:11" ht="48.95" customHeight="1" x14ac:dyDescent="0.25">
      <c r="A13" s="71"/>
      <c r="B13" s="49"/>
      <c r="C13" s="57"/>
      <c r="D13" s="58"/>
      <c r="E13" s="49"/>
      <c r="F13" s="57"/>
      <c r="G13" s="58"/>
      <c r="H13" s="49"/>
      <c r="I13" s="63"/>
      <c r="J13" s="62"/>
      <c r="K13" s="10"/>
    </row>
    <row r="15" spans="1:11" ht="33" customHeight="1" x14ac:dyDescent="0.25">
      <c r="A15" s="74"/>
      <c r="B15" s="41"/>
      <c r="C15" s="41"/>
      <c r="D15" s="41"/>
      <c r="E15" s="41"/>
      <c r="F15" s="41"/>
      <c r="G15" s="41"/>
      <c r="H15" s="41"/>
      <c r="I15" s="41"/>
      <c r="J15" s="41"/>
    </row>
    <row r="17" spans="1:10" ht="15.95" customHeight="1" x14ac:dyDescent="0.25">
      <c r="A17" s="73" t="s">
        <v>64</v>
      </c>
      <c r="B17" s="41"/>
      <c r="C17" s="41"/>
      <c r="D17" s="41"/>
      <c r="E17" s="41"/>
      <c r="F17" s="41"/>
      <c r="G17" s="41"/>
      <c r="H17" s="41"/>
      <c r="I17" s="41"/>
      <c r="J17" s="41"/>
    </row>
    <row r="18" spans="1:10" ht="15.95" customHeight="1" thickBot="1" x14ac:dyDescent="0.3"/>
    <row r="19" spans="1:10" ht="15.95" customHeight="1" x14ac:dyDescent="0.25">
      <c r="A19" s="7" t="s">
        <v>26</v>
      </c>
      <c r="B19" s="77" t="s">
        <v>65</v>
      </c>
      <c r="C19" s="76"/>
      <c r="D19" s="76"/>
      <c r="E19" s="76"/>
      <c r="F19" s="76"/>
      <c r="G19" s="65"/>
      <c r="H19" s="78" t="s">
        <v>66</v>
      </c>
      <c r="I19" s="76"/>
      <c r="J19" s="70"/>
    </row>
    <row r="20" spans="1:10" ht="48" customHeight="1" x14ac:dyDescent="0.25">
      <c r="A20" s="18" t="s">
        <v>67</v>
      </c>
      <c r="B20" s="59" t="s">
        <v>68</v>
      </c>
      <c r="C20" s="58"/>
      <c r="D20" s="58"/>
      <c r="E20" s="58"/>
      <c r="F20" s="58"/>
      <c r="G20" s="49"/>
      <c r="H20" s="61"/>
      <c r="I20" s="58"/>
      <c r="J20" s="62"/>
    </row>
    <row r="21" spans="1:10" ht="48" customHeight="1" x14ac:dyDescent="0.25">
      <c r="A21" s="18" t="s">
        <v>69</v>
      </c>
      <c r="B21" s="59" t="s">
        <v>70</v>
      </c>
      <c r="C21" s="58"/>
      <c r="D21" s="58"/>
      <c r="E21" s="58"/>
      <c r="F21" s="58"/>
      <c r="G21" s="49"/>
      <c r="H21" s="66" t="s">
        <v>95</v>
      </c>
      <c r="I21" s="58"/>
      <c r="J21" s="62"/>
    </row>
    <row r="22" spans="1:10" ht="48" customHeight="1" x14ac:dyDescent="0.25">
      <c r="A22" s="18" t="s">
        <v>71</v>
      </c>
      <c r="B22" s="59" t="s">
        <v>72</v>
      </c>
      <c r="C22" s="58"/>
      <c r="D22" s="58"/>
      <c r="E22" s="58"/>
      <c r="F22" s="58"/>
      <c r="G22" s="49"/>
      <c r="H22" s="61"/>
      <c r="I22" s="58"/>
      <c r="J22" s="62"/>
    </row>
    <row r="23" spans="1:10" ht="48" customHeight="1" x14ac:dyDescent="0.25">
      <c r="A23" s="19">
        <v>4</v>
      </c>
      <c r="B23" s="68" t="s">
        <v>96</v>
      </c>
      <c r="C23" s="58"/>
      <c r="D23" s="58"/>
      <c r="E23" s="58"/>
      <c r="F23" s="58"/>
      <c r="G23" s="49"/>
      <c r="H23" s="66" t="s">
        <v>95</v>
      </c>
      <c r="I23" s="58"/>
      <c r="J23" s="62"/>
    </row>
    <row r="24" spans="1:10" ht="48" customHeight="1" x14ac:dyDescent="0.25">
      <c r="A24" s="19">
        <v>5</v>
      </c>
      <c r="B24" s="68" t="s">
        <v>97</v>
      </c>
      <c r="C24" s="58"/>
      <c r="D24" s="58"/>
      <c r="E24" s="58"/>
      <c r="F24" s="58"/>
      <c r="G24" s="49"/>
      <c r="H24" s="66" t="s">
        <v>95</v>
      </c>
      <c r="I24" s="58"/>
      <c r="J24" s="62"/>
    </row>
    <row r="25" spans="1:10" ht="48" customHeight="1" x14ac:dyDescent="0.25">
      <c r="A25" s="19"/>
      <c r="B25" s="72"/>
      <c r="C25" s="58"/>
      <c r="D25" s="58"/>
      <c r="E25" s="58"/>
      <c r="F25" s="58"/>
      <c r="G25" s="49"/>
      <c r="H25" s="61"/>
      <c r="I25" s="58"/>
      <c r="J25" s="62"/>
    </row>
    <row r="26" spans="1:10" ht="48" customHeight="1" x14ac:dyDescent="0.25">
      <c r="A26" s="19"/>
      <c r="B26" s="72"/>
      <c r="C26" s="58"/>
      <c r="D26" s="58"/>
      <c r="E26" s="58"/>
      <c r="F26" s="58"/>
      <c r="G26" s="49"/>
      <c r="H26" s="61"/>
      <c r="I26" s="58"/>
      <c r="J26" s="62"/>
    </row>
    <row r="27" spans="1:10" ht="48" customHeight="1" x14ac:dyDescent="0.25">
      <c r="A27" s="19"/>
      <c r="B27" s="72"/>
      <c r="C27" s="58"/>
      <c r="D27" s="58"/>
      <c r="E27" s="58"/>
      <c r="F27" s="58"/>
      <c r="G27" s="49"/>
      <c r="H27" s="61"/>
      <c r="I27" s="58"/>
      <c r="J27" s="62"/>
    </row>
    <row r="29" spans="1:10" ht="102" customHeight="1" x14ac:dyDescent="0.25">
      <c r="A29" s="74" t="s">
        <v>73</v>
      </c>
      <c r="B29" s="41"/>
      <c r="C29" s="41"/>
      <c r="D29" s="41"/>
      <c r="E29" s="41"/>
      <c r="F29" s="41"/>
      <c r="G29" s="41"/>
      <c r="H29" s="41"/>
      <c r="I29" s="41"/>
      <c r="J29" s="41"/>
    </row>
    <row r="32" spans="1:10" x14ac:dyDescent="0.25">
      <c r="A32" s="56" t="s">
        <v>74</v>
      </c>
      <c r="B32" s="41"/>
      <c r="C32" s="41"/>
      <c r="D32" s="41"/>
      <c r="E32" s="67"/>
      <c r="F32" s="41"/>
      <c r="G32" s="41"/>
      <c r="H32" s="41"/>
      <c r="I32" s="41"/>
      <c r="J32" s="41"/>
    </row>
    <row r="34" spans="1:10" x14ac:dyDescent="0.25">
      <c r="A34" s="56" t="s">
        <v>75</v>
      </c>
      <c r="B34" s="41"/>
      <c r="C34" s="41"/>
      <c r="D34" s="41"/>
      <c r="E34" s="67"/>
      <c r="F34" s="41"/>
      <c r="G34" s="41"/>
      <c r="H34" s="41"/>
      <c r="I34" s="41"/>
      <c r="J34" s="41"/>
    </row>
    <row r="81" spans="1:1" ht="15.75" x14ac:dyDescent="0.25">
      <c r="A81" t="s">
        <v>76</v>
      </c>
    </row>
  </sheetData>
  <sheetProtection algorithmName="SHA-512" hashValue="5sm8xxTi6jCb5/4chF4oJnfB7WTr7GbVs0DNkMEaqcdyv7eqvsw8+a0zJaUhVpX+xpv/Ol9mzR8J2NKptgVtsw==" saltValue="h6JjMnRpK/dos+6YUVAwpA==" spinCount="100000" sheet="1"/>
  <mergeCells count="51">
    <mergeCell ref="A2:K3"/>
    <mergeCell ref="A6:B6"/>
    <mergeCell ref="B21:G21"/>
    <mergeCell ref="H21:J21"/>
    <mergeCell ref="C11:E11"/>
    <mergeCell ref="I5:J5"/>
    <mergeCell ref="H27:J27"/>
    <mergeCell ref="A12:B12"/>
    <mergeCell ref="F11:H11"/>
    <mergeCell ref="C5:E5"/>
    <mergeCell ref="H25:J25"/>
    <mergeCell ref="I7:J7"/>
    <mergeCell ref="H26:J26"/>
    <mergeCell ref="B25:G25"/>
    <mergeCell ref="B19:G19"/>
    <mergeCell ref="H19:J19"/>
    <mergeCell ref="F5:H5"/>
    <mergeCell ref="I6:J6"/>
    <mergeCell ref="A5:B5"/>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2025-05-15T09:40:53Z</dcterms:modified>
</cp:coreProperties>
</file>