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tami\Desktop\"/>
    </mc:Choice>
  </mc:AlternateContent>
  <xr:revisionPtr revIDLastSave="0" documentId="8_{688D9863-68DE-41D8-9792-B55DAD0A54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eksacija" sheetId="2" r:id="rId1"/>
    <sheet name="Lapas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2" l="1"/>
  <c r="H10" i="2" s="1"/>
  <c r="L10" i="2" s="1"/>
  <c r="F11" i="2"/>
  <c r="H11" i="2" s="1"/>
  <c r="L11" i="2" s="1"/>
  <c r="F12" i="2"/>
  <c r="H12" i="2" s="1"/>
  <c r="L12" i="2" s="1"/>
  <c r="F13" i="2"/>
  <c r="H13" i="2" s="1"/>
  <c r="L13" i="2" s="1"/>
  <c r="F14" i="2"/>
  <c r="H14" i="2" s="1"/>
  <c r="L14" i="2" s="1"/>
  <c r="F15" i="2"/>
  <c r="H15" i="2" s="1"/>
  <c r="L15" i="2" s="1"/>
  <c r="F16" i="2"/>
  <c r="H16" i="2" s="1"/>
  <c r="L16" i="2" s="1"/>
  <c r="F17" i="2"/>
  <c r="H17" i="2" s="1"/>
  <c r="L17" i="2" s="1"/>
  <c r="F18" i="2"/>
  <c r="H18" i="2" s="1"/>
  <c r="L18" i="2" s="1"/>
  <c r="F19" i="2"/>
  <c r="H19" i="2" s="1"/>
  <c r="L19" i="2" s="1"/>
  <c r="F20" i="2"/>
  <c r="H20" i="2" s="1"/>
  <c r="L20" i="2" s="1"/>
  <c r="F21" i="2"/>
  <c r="H21" i="2" s="1"/>
  <c r="L21" i="2" s="1"/>
  <c r="F22" i="2"/>
  <c r="H22" i="2" s="1"/>
  <c r="L22" i="2" s="1"/>
  <c r="F23" i="2"/>
  <c r="H23" i="2" s="1"/>
  <c r="L23" i="2" s="1"/>
  <c r="F24" i="2"/>
  <c r="H24" i="2" s="1"/>
  <c r="L24" i="2" s="1"/>
  <c r="F25" i="2"/>
  <c r="H25" i="2" s="1"/>
  <c r="L25" i="2" s="1"/>
  <c r="F26" i="2"/>
  <c r="H26" i="2" s="1"/>
  <c r="L26" i="2" s="1"/>
  <c r="F27" i="2"/>
  <c r="H27" i="2" s="1"/>
  <c r="L27" i="2" s="1"/>
  <c r="F28" i="2"/>
  <c r="H28" i="2" s="1"/>
  <c r="L28" i="2" s="1"/>
  <c r="F29" i="2"/>
  <c r="H29" i="2" s="1"/>
  <c r="L29" i="2" s="1"/>
  <c r="F30" i="2"/>
  <c r="H30" i="2" s="1"/>
  <c r="L30" i="2" s="1"/>
  <c r="F31" i="2"/>
  <c r="H31" i="2" s="1"/>
  <c r="L31" i="2" s="1"/>
  <c r="F32" i="2"/>
  <c r="H32" i="2" s="1"/>
  <c r="L32" i="2" s="1"/>
  <c r="F33" i="2"/>
  <c r="H33" i="2" s="1"/>
  <c r="L33" i="2" s="1"/>
  <c r="F34" i="2"/>
  <c r="H34" i="2" s="1"/>
  <c r="L34" i="2" s="1"/>
  <c r="F35" i="2"/>
  <c r="H35" i="2" s="1"/>
  <c r="L35" i="2" s="1"/>
  <c r="F36" i="2"/>
  <c r="H36" i="2" s="1"/>
  <c r="L36" i="2" s="1"/>
  <c r="F37" i="2"/>
  <c r="H37" i="2" s="1"/>
  <c r="L37" i="2" s="1"/>
  <c r="F38" i="2"/>
  <c r="H38" i="2" s="1"/>
  <c r="L38" i="2" s="1"/>
  <c r="F39" i="2"/>
  <c r="H39" i="2" s="1"/>
  <c r="L39" i="2" s="1"/>
  <c r="F40" i="2"/>
  <c r="H40" i="2" s="1"/>
  <c r="L40" i="2" s="1"/>
  <c r="F41" i="2"/>
  <c r="H41" i="2" s="1"/>
  <c r="L41" i="2" s="1"/>
  <c r="F42" i="2"/>
  <c r="H42" i="2" s="1"/>
  <c r="L42" i="2" s="1"/>
  <c r="F43" i="2"/>
  <c r="H43" i="2" s="1"/>
  <c r="L43" i="2" s="1"/>
  <c r="F44" i="2"/>
  <c r="H44" i="2" s="1"/>
  <c r="L44" i="2" s="1"/>
  <c r="F45" i="2"/>
  <c r="H45" i="2" s="1"/>
  <c r="L45" i="2" s="1"/>
  <c r="F46" i="2"/>
  <c r="H46" i="2" s="1"/>
  <c r="L46" i="2" s="1"/>
  <c r="F47" i="2"/>
  <c r="H47" i="2" s="1"/>
  <c r="L47" i="2" s="1"/>
  <c r="F48" i="2"/>
  <c r="H48" i="2" s="1"/>
  <c r="L48" i="2" s="1"/>
  <c r="F49" i="2"/>
  <c r="H49" i="2" s="1"/>
  <c r="L49" i="2" s="1"/>
  <c r="F50" i="2"/>
  <c r="H50" i="2" s="1"/>
  <c r="L50" i="2" s="1"/>
  <c r="F51" i="2"/>
  <c r="H51" i="2" s="1"/>
  <c r="L51" i="2" s="1"/>
  <c r="F52" i="2"/>
  <c r="H52" i="2" s="1"/>
  <c r="L52" i="2" s="1"/>
  <c r="F53" i="2"/>
  <c r="H53" i="2" s="1"/>
  <c r="L53" i="2" s="1"/>
  <c r="F54" i="2"/>
  <c r="H54" i="2" s="1"/>
  <c r="L54" i="2" s="1"/>
  <c r="F55" i="2"/>
  <c r="H55" i="2" s="1"/>
  <c r="L55" i="2" s="1"/>
  <c r="F56" i="2"/>
  <c r="H56" i="2" s="1"/>
  <c r="L56" i="2" s="1"/>
  <c r="F57" i="2"/>
  <c r="H57" i="2" s="1"/>
  <c r="L57" i="2" s="1"/>
  <c r="F58" i="2"/>
  <c r="H58" i="2" s="1"/>
  <c r="L58" i="2" s="1"/>
  <c r="F59" i="2"/>
  <c r="H59" i="2" s="1"/>
  <c r="L59" i="2" s="1"/>
  <c r="F60" i="2"/>
  <c r="H60" i="2" s="1"/>
  <c r="L60" i="2" s="1"/>
  <c r="F61" i="2"/>
  <c r="H61" i="2" s="1"/>
  <c r="L61" i="2" s="1"/>
  <c r="F62" i="2"/>
  <c r="H62" i="2" s="1"/>
  <c r="L62" i="2" s="1"/>
  <c r="F63" i="2"/>
  <c r="H63" i="2" s="1"/>
  <c r="L63" i="2" s="1"/>
  <c r="F64" i="2"/>
  <c r="H64" i="2" s="1"/>
  <c r="L64" i="2" s="1"/>
  <c r="F65" i="2"/>
  <c r="H65" i="2" s="1"/>
  <c r="L65" i="2" s="1"/>
  <c r="F66" i="2"/>
  <c r="H66" i="2" s="1"/>
  <c r="L66" i="2" s="1"/>
  <c r="F67" i="2"/>
  <c r="H67" i="2" s="1"/>
  <c r="L67" i="2" s="1"/>
  <c r="F68" i="2"/>
  <c r="H68" i="2" s="1"/>
  <c r="L68" i="2" s="1"/>
  <c r="F69" i="2"/>
  <c r="H69" i="2" s="1"/>
  <c r="L69" i="2" s="1"/>
  <c r="F70" i="2"/>
  <c r="H70" i="2" s="1"/>
  <c r="L70" i="2" s="1"/>
  <c r="F71" i="2"/>
  <c r="H71" i="2" s="1"/>
  <c r="L71" i="2" s="1"/>
  <c r="F72" i="2"/>
  <c r="H72" i="2" s="1"/>
  <c r="L72" i="2" s="1"/>
  <c r="F73" i="2"/>
  <c r="H73" i="2" s="1"/>
  <c r="L73" i="2" s="1"/>
  <c r="F74" i="2"/>
  <c r="H74" i="2" s="1"/>
  <c r="L74" i="2" s="1"/>
  <c r="F75" i="2"/>
  <c r="H75" i="2" s="1"/>
  <c r="L75" i="2" s="1"/>
  <c r="F76" i="2"/>
  <c r="H76" i="2" s="1"/>
  <c r="L76" i="2" s="1"/>
  <c r="F77" i="2"/>
  <c r="H77" i="2" s="1"/>
  <c r="L77" i="2" s="1"/>
  <c r="F78" i="2"/>
  <c r="H78" i="2" s="1"/>
  <c r="L78" i="2" s="1"/>
  <c r="F79" i="2"/>
  <c r="H79" i="2" s="1"/>
  <c r="L79" i="2" s="1"/>
  <c r="F80" i="2"/>
  <c r="H80" i="2" s="1"/>
  <c r="L80" i="2" s="1"/>
  <c r="F81" i="2"/>
  <c r="H81" i="2" s="1"/>
  <c r="L81" i="2" s="1"/>
  <c r="F82" i="2"/>
  <c r="H82" i="2" s="1"/>
  <c r="L82" i="2" s="1"/>
  <c r="F83" i="2"/>
  <c r="H83" i="2" s="1"/>
  <c r="L83" i="2" s="1"/>
  <c r="F84" i="2"/>
  <c r="H84" i="2" s="1"/>
  <c r="L84" i="2" s="1"/>
  <c r="F85" i="2"/>
  <c r="H85" i="2" s="1"/>
  <c r="L85" i="2" s="1"/>
  <c r="F86" i="2"/>
  <c r="H86" i="2" s="1"/>
  <c r="L86" i="2" s="1"/>
  <c r="F87" i="2"/>
  <c r="H87" i="2" s="1"/>
  <c r="L87" i="2" s="1"/>
  <c r="F88" i="2"/>
  <c r="H88" i="2" s="1"/>
  <c r="L88" i="2" s="1"/>
  <c r="F89" i="2"/>
  <c r="H89" i="2" s="1"/>
  <c r="L89" i="2" s="1"/>
  <c r="F90" i="2"/>
  <c r="H90" i="2" s="1"/>
  <c r="L90" i="2" s="1"/>
  <c r="F91" i="2"/>
  <c r="H91" i="2" s="1"/>
  <c r="L91" i="2" s="1"/>
  <c r="F92" i="2"/>
  <c r="H92" i="2" s="1"/>
  <c r="L92" i="2" s="1"/>
  <c r="F9" i="2"/>
  <c r="H9" i="2" s="1"/>
  <c r="L9" i="2" s="1"/>
  <c r="F8" i="2"/>
  <c r="H8" i="2" s="1"/>
  <c r="L8" i="2" s="1"/>
  <c r="I92" i="2"/>
  <c r="G92" i="2"/>
  <c r="K92" i="2" s="1"/>
  <c r="I91" i="2"/>
  <c r="G91" i="2"/>
  <c r="K91" i="2" s="1"/>
  <c r="I90" i="2"/>
  <c r="G90" i="2"/>
  <c r="K90" i="2" s="1"/>
  <c r="I89" i="2"/>
  <c r="G89" i="2"/>
  <c r="K89" i="2" s="1"/>
  <c r="I88" i="2"/>
  <c r="G88" i="2"/>
  <c r="K88" i="2" s="1"/>
  <c r="I87" i="2"/>
  <c r="G87" i="2"/>
  <c r="K87" i="2" s="1"/>
  <c r="I86" i="2"/>
  <c r="G86" i="2"/>
  <c r="K86" i="2" s="1"/>
  <c r="I85" i="2"/>
  <c r="G85" i="2"/>
  <c r="K85" i="2" s="1"/>
  <c r="I84" i="2"/>
  <c r="G84" i="2"/>
  <c r="K84" i="2" s="1"/>
  <c r="I83" i="2"/>
  <c r="G83" i="2"/>
  <c r="K83" i="2" s="1"/>
  <c r="I82" i="2"/>
  <c r="G82" i="2"/>
  <c r="K82" i="2" s="1"/>
  <c r="I81" i="2"/>
  <c r="G81" i="2"/>
  <c r="K81" i="2" s="1"/>
  <c r="I80" i="2"/>
  <c r="G80" i="2"/>
  <c r="K80" i="2" s="1"/>
  <c r="I79" i="2"/>
  <c r="G79" i="2"/>
  <c r="K79" i="2" s="1"/>
  <c r="I78" i="2"/>
  <c r="G78" i="2"/>
  <c r="K78" i="2" s="1"/>
  <c r="I77" i="2"/>
  <c r="G77" i="2"/>
  <c r="K77" i="2" s="1"/>
  <c r="I76" i="2"/>
  <c r="G76" i="2"/>
  <c r="K76" i="2" s="1"/>
  <c r="I75" i="2"/>
  <c r="G75" i="2"/>
  <c r="K75" i="2" s="1"/>
  <c r="I74" i="2"/>
  <c r="G74" i="2"/>
  <c r="K74" i="2" s="1"/>
  <c r="I73" i="2"/>
  <c r="G73" i="2"/>
  <c r="K73" i="2" s="1"/>
  <c r="I72" i="2"/>
  <c r="G72" i="2"/>
  <c r="K72" i="2" s="1"/>
  <c r="I71" i="2"/>
  <c r="G71" i="2"/>
  <c r="K71" i="2" s="1"/>
  <c r="I70" i="2"/>
  <c r="G70" i="2"/>
  <c r="K70" i="2" s="1"/>
  <c r="I69" i="2"/>
  <c r="G69" i="2"/>
  <c r="K69" i="2" s="1"/>
  <c r="I68" i="2"/>
  <c r="G68" i="2"/>
  <c r="K68" i="2" s="1"/>
  <c r="I67" i="2"/>
  <c r="G67" i="2"/>
  <c r="K67" i="2" s="1"/>
  <c r="I66" i="2"/>
  <c r="G66" i="2"/>
  <c r="K66" i="2" s="1"/>
  <c r="I65" i="2"/>
  <c r="G65" i="2"/>
  <c r="K65" i="2" s="1"/>
  <c r="I64" i="2"/>
  <c r="G64" i="2"/>
  <c r="K64" i="2" s="1"/>
  <c r="I63" i="2"/>
  <c r="G63" i="2"/>
  <c r="K63" i="2" s="1"/>
  <c r="I62" i="2"/>
  <c r="G62" i="2"/>
  <c r="K62" i="2" s="1"/>
  <c r="I61" i="2"/>
  <c r="G61" i="2"/>
  <c r="K61" i="2" s="1"/>
  <c r="I60" i="2"/>
  <c r="G60" i="2"/>
  <c r="K60" i="2" s="1"/>
  <c r="I59" i="2"/>
  <c r="G59" i="2"/>
  <c r="K59" i="2" s="1"/>
  <c r="I58" i="2"/>
  <c r="G58" i="2"/>
  <c r="K58" i="2" s="1"/>
  <c r="I57" i="2"/>
  <c r="G57" i="2"/>
  <c r="K57" i="2" s="1"/>
  <c r="I56" i="2"/>
  <c r="G56" i="2"/>
  <c r="K56" i="2" s="1"/>
  <c r="I55" i="2"/>
  <c r="G55" i="2"/>
  <c r="K55" i="2" s="1"/>
  <c r="I54" i="2"/>
  <c r="G54" i="2"/>
  <c r="K54" i="2" s="1"/>
  <c r="I53" i="2"/>
  <c r="G53" i="2"/>
  <c r="K53" i="2" s="1"/>
  <c r="I52" i="2"/>
  <c r="G52" i="2"/>
  <c r="K52" i="2" s="1"/>
  <c r="I51" i="2"/>
  <c r="G51" i="2"/>
  <c r="K51" i="2" s="1"/>
  <c r="I50" i="2"/>
  <c r="G50" i="2"/>
  <c r="K50" i="2" s="1"/>
  <c r="I49" i="2"/>
  <c r="G49" i="2"/>
  <c r="K49" i="2" s="1"/>
  <c r="I48" i="2"/>
  <c r="G48" i="2"/>
  <c r="K48" i="2" s="1"/>
  <c r="I47" i="2"/>
  <c r="G47" i="2"/>
  <c r="K47" i="2" s="1"/>
  <c r="I46" i="2"/>
  <c r="G46" i="2"/>
  <c r="K46" i="2" s="1"/>
  <c r="I45" i="2"/>
  <c r="G45" i="2"/>
  <c r="K45" i="2" s="1"/>
  <c r="I44" i="2"/>
  <c r="G44" i="2"/>
  <c r="K44" i="2" s="1"/>
  <c r="I43" i="2"/>
  <c r="G43" i="2"/>
  <c r="K43" i="2" s="1"/>
  <c r="I42" i="2"/>
  <c r="G42" i="2"/>
  <c r="K42" i="2" s="1"/>
  <c r="I41" i="2"/>
  <c r="G41" i="2"/>
  <c r="K41" i="2" s="1"/>
  <c r="I40" i="2"/>
  <c r="G40" i="2"/>
  <c r="K40" i="2" s="1"/>
  <c r="I39" i="2"/>
  <c r="G39" i="2"/>
  <c r="K39" i="2" s="1"/>
  <c r="I38" i="2"/>
  <c r="G38" i="2"/>
  <c r="K38" i="2" s="1"/>
  <c r="I37" i="2"/>
  <c r="G37" i="2"/>
  <c r="K37" i="2" s="1"/>
  <c r="I36" i="2"/>
  <c r="G36" i="2"/>
  <c r="K36" i="2" s="1"/>
  <c r="I35" i="2"/>
  <c r="G35" i="2"/>
  <c r="K35" i="2" s="1"/>
  <c r="I34" i="2"/>
  <c r="G34" i="2"/>
  <c r="K34" i="2" s="1"/>
  <c r="I33" i="2"/>
  <c r="G33" i="2"/>
  <c r="K33" i="2" s="1"/>
  <c r="I32" i="2"/>
  <c r="G32" i="2"/>
  <c r="K32" i="2" s="1"/>
  <c r="I31" i="2"/>
  <c r="G31" i="2"/>
  <c r="K31" i="2" s="1"/>
  <c r="I30" i="2"/>
  <c r="G30" i="2"/>
  <c r="K30" i="2" s="1"/>
  <c r="I29" i="2"/>
  <c r="G29" i="2"/>
  <c r="K29" i="2" s="1"/>
  <c r="I28" i="2"/>
  <c r="G28" i="2"/>
  <c r="K28" i="2" s="1"/>
  <c r="I27" i="2"/>
  <c r="G27" i="2"/>
  <c r="K27" i="2" s="1"/>
  <c r="I26" i="2"/>
  <c r="G26" i="2"/>
  <c r="K26" i="2" s="1"/>
  <c r="I25" i="2"/>
  <c r="G25" i="2"/>
  <c r="K25" i="2" s="1"/>
  <c r="I24" i="2"/>
  <c r="G24" i="2"/>
  <c r="K24" i="2" s="1"/>
  <c r="I23" i="2"/>
  <c r="G23" i="2"/>
  <c r="K23" i="2" s="1"/>
  <c r="I22" i="2"/>
  <c r="G22" i="2"/>
  <c r="K22" i="2" s="1"/>
  <c r="I21" i="2"/>
  <c r="G21" i="2"/>
  <c r="K21" i="2" s="1"/>
  <c r="I20" i="2"/>
  <c r="G20" i="2"/>
  <c r="K20" i="2" s="1"/>
  <c r="I19" i="2"/>
  <c r="G19" i="2"/>
  <c r="K19" i="2" s="1"/>
  <c r="I18" i="2"/>
  <c r="G18" i="2"/>
  <c r="K18" i="2" s="1"/>
  <c r="I17" i="2"/>
  <c r="G17" i="2"/>
  <c r="K17" i="2" s="1"/>
  <c r="I16" i="2"/>
  <c r="G16" i="2"/>
  <c r="K16" i="2" s="1"/>
  <c r="I15" i="2"/>
  <c r="G15" i="2"/>
  <c r="K15" i="2" s="1"/>
  <c r="I14" i="2"/>
  <c r="G14" i="2"/>
  <c r="K14" i="2" s="1"/>
  <c r="I13" i="2"/>
  <c r="G13" i="2"/>
  <c r="K13" i="2" s="1"/>
  <c r="I12" i="2"/>
  <c r="G12" i="2"/>
  <c r="K12" i="2" s="1"/>
  <c r="I11" i="2"/>
  <c r="G11" i="2"/>
  <c r="K11" i="2" s="1"/>
  <c r="I10" i="2"/>
  <c r="G10" i="2"/>
  <c r="K10" i="2" s="1"/>
  <c r="I9" i="2"/>
  <c r="G9" i="2"/>
  <c r="K9" i="2" s="1"/>
  <c r="I8" i="2"/>
  <c r="G8" i="2"/>
  <c r="K8" i="2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J90" i="2" l="1"/>
  <c r="J66" i="2"/>
  <c r="J42" i="2"/>
  <c r="J18" i="2"/>
  <c r="J86" i="2"/>
  <c r="J62" i="2"/>
  <c r="J38" i="2"/>
  <c r="J14" i="2"/>
  <c r="J82" i="2"/>
  <c r="J58" i="2"/>
  <c r="J34" i="2"/>
  <c r="J10" i="2"/>
  <c r="J78" i="2"/>
  <c r="J54" i="2"/>
  <c r="J30" i="2"/>
  <c r="J74" i="2"/>
  <c r="J50" i="2"/>
  <c r="J26" i="2"/>
  <c r="J8" i="2"/>
  <c r="J70" i="2"/>
  <c r="J46" i="2"/>
  <c r="J22" i="2"/>
  <c r="L93" i="2"/>
  <c r="J89" i="2"/>
  <c r="J85" i="2"/>
  <c r="J81" i="2"/>
  <c r="J77" i="2"/>
  <c r="J73" i="2"/>
  <c r="J69" i="2"/>
  <c r="J65" i="2"/>
  <c r="J61" i="2"/>
  <c r="J57" i="2"/>
  <c r="J53" i="2"/>
  <c r="J49" i="2"/>
  <c r="J45" i="2"/>
  <c r="J41" i="2"/>
  <c r="J37" i="2"/>
  <c r="J33" i="2"/>
  <c r="J29" i="2"/>
  <c r="J25" i="2"/>
  <c r="J21" i="2"/>
  <c r="J17" i="2"/>
  <c r="J13" i="2"/>
  <c r="J9" i="2"/>
  <c r="J92" i="2"/>
  <c r="J88" i="2"/>
  <c r="J84" i="2"/>
  <c r="J80" i="2"/>
  <c r="J76" i="2"/>
  <c r="J72" i="2"/>
  <c r="J68" i="2"/>
  <c r="J64" i="2"/>
  <c r="J60" i="2"/>
  <c r="J56" i="2"/>
  <c r="J52" i="2"/>
  <c r="J48" i="2"/>
  <c r="J44" i="2"/>
  <c r="J40" i="2"/>
  <c r="J36" i="2"/>
  <c r="J32" i="2"/>
  <c r="J28" i="2"/>
  <c r="J24" i="2"/>
  <c r="J20" i="2"/>
  <c r="J16" i="2"/>
  <c r="J12" i="2"/>
  <c r="J91" i="2"/>
  <c r="J87" i="2"/>
  <c r="J83" i="2"/>
  <c r="J79" i="2"/>
  <c r="J75" i="2"/>
  <c r="J71" i="2"/>
  <c r="J67" i="2"/>
  <c r="J63" i="2"/>
  <c r="J59" i="2"/>
  <c r="J55" i="2"/>
  <c r="J51" i="2"/>
  <c r="J47" i="2"/>
  <c r="J43" i="2"/>
  <c r="J39" i="2"/>
  <c r="J35" i="2"/>
  <c r="J31" i="2"/>
  <c r="J27" i="2"/>
  <c r="J23" i="2"/>
  <c r="J19" i="2"/>
  <c r="J15" i="2"/>
  <c r="J11" i="2"/>
  <c r="J93" i="2" s="1"/>
  <c r="K93" i="2"/>
  <c r="I93" i="2"/>
  <c r="G68" i="1"/>
  <c r="K68" i="1" s="1"/>
  <c r="G66" i="1"/>
  <c r="K66" i="1" s="1"/>
  <c r="G41" i="1"/>
  <c r="K41" i="1" s="1"/>
  <c r="G34" i="1"/>
  <c r="K34" i="1" s="1"/>
  <c r="G32" i="1"/>
  <c r="K32" i="1" s="1"/>
  <c r="G25" i="1"/>
  <c r="K25" i="1" s="1"/>
  <c r="G23" i="1"/>
  <c r="K23" i="1" s="1"/>
  <c r="G21" i="1"/>
  <c r="K21" i="1" s="1"/>
  <c r="H21" i="1"/>
  <c r="H5" i="1"/>
  <c r="H6" i="1"/>
  <c r="H7" i="1"/>
  <c r="H8" i="1"/>
  <c r="H9" i="1"/>
  <c r="H10" i="1"/>
  <c r="H12" i="1"/>
  <c r="H13" i="1"/>
  <c r="H14" i="1"/>
  <c r="H15" i="1"/>
  <c r="H16" i="1"/>
  <c r="H17" i="1"/>
  <c r="H18" i="1"/>
  <c r="H19" i="1"/>
  <c r="H20" i="1"/>
  <c r="H22" i="1"/>
  <c r="H23" i="1"/>
  <c r="H24" i="1"/>
  <c r="H25" i="1"/>
  <c r="H26" i="1"/>
  <c r="H28" i="1"/>
  <c r="H30" i="1"/>
  <c r="H32" i="1"/>
  <c r="H34" i="1"/>
  <c r="H35" i="1"/>
  <c r="H36" i="1"/>
  <c r="H38" i="1"/>
  <c r="H40" i="1"/>
  <c r="H41" i="1"/>
  <c r="H42" i="1"/>
  <c r="H44" i="1"/>
  <c r="H46" i="1"/>
  <c r="H48" i="1"/>
  <c r="H50" i="1"/>
  <c r="H52" i="1"/>
  <c r="H54" i="1"/>
  <c r="H56" i="1"/>
  <c r="H58" i="1"/>
  <c r="H60" i="1"/>
  <c r="H61" i="1"/>
  <c r="H62" i="1"/>
  <c r="H64" i="1"/>
  <c r="H66" i="1"/>
  <c r="H68" i="1"/>
  <c r="H70" i="1"/>
  <c r="H72" i="1"/>
  <c r="H74" i="1"/>
  <c r="H75" i="1"/>
  <c r="H76" i="1"/>
  <c r="H78" i="1"/>
  <c r="H80" i="1"/>
  <c r="H82" i="1"/>
  <c r="H84" i="1"/>
  <c r="H85" i="1"/>
  <c r="H86" i="1"/>
  <c r="H88" i="1"/>
  <c r="G19" i="1"/>
  <c r="K19" i="1" s="1"/>
  <c r="G5" i="1"/>
  <c r="K5" i="1" s="1"/>
  <c r="G6" i="1"/>
  <c r="K6" i="1" s="1"/>
  <c r="G7" i="1"/>
  <c r="K7" i="1" s="1"/>
  <c r="G8" i="1"/>
  <c r="K8" i="1" s="1"/>
  <c r="G9" i="1"/>
  <c r="K9" i="1" s="1"/>
  <c r="G10" i="1"/>
  <c r="K10" i="1" s="1"/>
  <c r="G11" i="1"/>
  <c r="K11" i="1" s="1"/>
  <c r="H11" i="1"/>
  <c r="G12" i="1"/>
  <c r="K12" i="1" s="1"/>
  <c r="G13" i="1"/>
  <c r="K13" i="1" s="1"/>
  <c r="G14" i="1"/>
  <c r="K14" i="1" s="1"/>
  <c r="G15" i="1"/>
  <c r="K15" i="1" s="1"/>
  <c r="G16" i="1"/>
  <c r="K16" i="1" s="1"/>
  <c r="G17" i="1"/>
  <c r="K17" i="1" s="1"/>
  <c r="G18" i="1"/>
  <c r="K18" i="1" s="1"/>
  <c r="G20" i="1"/>
  <c r="K20" i="1" s="1"/>
  <c r="G22" i="1"/>
  <c r="K22" i="1" s="1"/>
  <c r="G24" i="1"/>
  <c r="K24" i="1" s="1"/>
  <c r="G26" i="1"/>
  <c r="K26" i="1" s="1"/>
  <c r="G27" i="1"/>
  <c r="K27" i="1" s="1"/>
  <c r="H27" i="1"/>
  <c r="G28" i="1"/>
  <c r="K28" i="1" s="1"/>
  <c r="G29" i="1"/>
  <c r="K29" i="1" s="1"/>
  <c r="H29" i="1"/>
  <c r="G30" i="1"/>
  <c r="K30" i="1" s="1"/>
  <c r="G31" i="1"/>
  <c r="K31" i="1" s="1"/>
  <c r="H31" i="1"/>
  <c r="G33" i="1"/>
  <c r="K33" i="1" s="1"/>
  <c r="H33" i="1"/>
  <c r="G35" i="1"/>
  <c r="K35" i="1" s="1"/>
  <c r="G36" i="1"/>
  <c r="K36" i="1" s="1"/>
  <c r="G37" i="1"/>
  <c r="K37" i="1" s="1"/>
  <c r="H37" i="1"/>
  <c r="G38" i="1"/>
  <c r="K38" i="1" s="1"/>
  <c r="G39" i="1"/>
  <c r="K39" i="1" s="1"/>
  <c r="H39" i="1"/>
  <c r="G40" i="1"/>
  <c r="K40" i="1" s="1"/>
  <c r="G42" i="1"/>
  <c r="K42" i="1" s="1"/>
  <c r="G43" i="1"/>
  <c r="K43" i="1" s="1"/>
  <c r="H43" i="1"/>
  <c r="G44" i="1"/>
  <c r="K44" i="1" s="1"/>
  <c r="G45" i="1"/>
  <c r="K45" i="1" s="1"/>
  <c r="H45" i="1"/>
  <c r="G46" i="1"/>
  <c r="K46" i="1" s="1"/>
  <c r="G47" i="1"/>
  <c r="K47" i="1" s="1"/>
  <c r="H47" i="1"/>
  <c r="G48" i="1"/>
  <c r="K48" i="1" s="1"/>
  <c r="G49" i="1"/>
  <c r="K49" i="1" s="1"/>
  <c r="H49" i="1"/>
  <c r="G50" i="1"/>
  <c r="K50" i="1" s="1"/>
  <c r="G51" i="1"/>
  <c r="K51" i="1" s="1"/>
  <c r="H51" i="1"/>
  <c r="G52" i="1"/>
  <c r="K52" i="1" s="1"/>
  <c r="G53" i="1"/>
  <c r="K53" i="1" s="1"/>
  <c r="H53" i="1"/>
  <c r="G54" i="1"/>
  <c r="K54" i="1" s="1"/>
  <c r="G55" i="1"/>
  <c r="K55" i="1" s="1"/>
  <c r="H55" i="1"/>
  <c r="G56" i="1"/>
  <c r="K56" i="1" s="1"/>
  <c r="G57" i="1"/>
  <c r="K57" i="1" s="1"/>
  <c r="H57" i="1"/>
  <c r="G58" i="1"/>
  <c r="K58" i="1" s="1"/>
  <c r="G59" i="1"/>
  <c r="K59" i="1" s="1"/>
  <c r="H59" i="1"/>
  <c r="G60" i="1"/>
  <c r="K60" i="1" s="1"/>
  <c r="G61" i="1"/>
  <c r="K61" i="1" s="1"/>
  <c r="G62" i="1"/>
  <c r="K62" i="1" s="1"/>
  <c r="G63" i="1"/>
  <c r="K63" i="1" s="1"/>
  <c r="H63" i="1"/>
  <c r="G64" i="1"/>
  <c r="K64" i="1" s="1"/>
  <c r="G65" i="1"/>
  <c r="K65" i="1" s="1"/>
  <c r="H65" i="1"/>
  <c r="G67" i="1"/>
  <c r="K67" i="1" s="1"/>
  <c r="H67" i="1"/>
  <c r="G69" i="1"/>
  <c r="K69" i="1" s="1"/>
  <c r="H69" i="1"/>
  <c r="G70" i="1"/>
  <c r="K70" i="1" s="1"/>
  <c r="G71" i="1"/>
  <c r="K71" i="1" s="1"/>
  <c r="H71" i="1"/>
  <c r="G72" i="1"/>
  <c r="K72" i="1" s="1"/>
  <c r="G73" i="1"/>
  <c r="K73" i="1" s="1"/>
  <c r="H73" i="1"/>
  <c r="G74" i="1"/>
  <c r="K74" i="1" s="1"/>
  <c r="G75" i="1"/>
  <c r="K75" i="1" s="1"/>
  <c r="G76" i="1"/>
  <c r="K76" i="1" s="1"/>
  <c r="G77" i="1"/>
  <c r="K77" i="1" s="1"/>
  <c r="H77" i="1"/>
  <c r="G78" i="1"/>
  <c r="K78" i="1" s="1"/>
  <c r="G79" i="1"/>
  <c r="K79" i="1" s="1"/>
  <c r="H79" i="1"/>
  <c r="G80" i="1"/>
  <c r="K80" i="1" s="1"/>
  <c r="G81" i="1"/>
  <c r="K81" i="1" s="1"/>
  <c r="H81" i="1"/>
  <c r="G82" i="1"/>
  <c r="K82" i="1" s="1"/>
  <c r="G83" i="1"/>
  <c r="K83" i="1" s="1"/>
  <c r="H83" i="1"/>
  <c r="G84" i="1"/>
  <c r="K84" i="1" s="1"/>
  <c r="G85" i="1"/>
  <c r="K85" i="1" s="1"/>
  <c r="G86" i="1"/>
  <c r="K86" i="1" s="1"/>
  <c r="G87" i="1"/>
  <c r="K87" i="1" s="1"/>
  <c r="H87" i="1"/>
  <c r="G88" i="1"/>
  <c r="K88" i="1" s="1"/>
  <c r="G4" i="1"/>
  <c r="F4" i="1"/>
  <c r="H4" i="1" s="1"/>
  <c r="G89" i="1" l="1"/>
  <c r="K89" i="1" s="1"/>
  <c r="K4" i="1"/>
  <c r="H89" i="1"/>
</calcChain>
</file>

<file path=xl/sharedStrings.xml><?xml version="1.0" encoding="utf-8"?>
<sst xmlns="http://schemas.openxmlformats.org/spreadsheetml/2006/main" count="377" uniqueCount="121">
  <si>
    <t>Eil. Nr.</t>
  </si>
  <si>
    <t>Darbų pavadinimas</t>
  </si>
  <si>
    <t>Mato vnt.</t>
  </si>
  <si>
    <t xml:space="preserve">Bendras preliminarus kiekis per </t>
  </si>
  <si>
    <t>36 mėn.</t>
  </si>
  <si>
    <t xml:space="preserve">Vnt. kaina </t>
  </si>
  <si>
    <t>Eur be PVM</t>
  </si>
  <si>
    <t>Eur su PVM</t>
  </si>
  <si>
    <t>Bendra kaina Eur be PVM</t>
  </si>
  <si>
    <t>Bendra kaina Eur su PVM</t>
  </si>
  <si>
    <t>Šurfavimas iki 1 m gylio</t>
  </si>
  <si>
    <t>vnt.</t>
  </si>
  <si>
    <t>Supaprastinto projekto parengimas</t>
  </si>
  <si>
    <t>Defektinio akto ir remonto lokalinės sąmatos parengimas</t>
  </si>
  <si>
    <r>
      <t>1000 m</t>
    </r>
    <r>
      <rPr>
        <vertAlign val="superscript"/>
        <sz val="10"/>
        <color rgb="FF000000"/>
        <rFont val="Times New Roman"/>
        <family val="1"/>
        <charset val="186"/>
      </rPr>
      <t>2</t>
    </r>
  </si>
  <si>
    <t>Išpildomosios, kontrolinės geodezinės nuotraukos parengimas</t>
  </si>
  <si>
    <r>
      <t>Daugiau kaip 50 mm storio asfaltbetonio dangos sluoksnio frezavimas freza, kai frezuojamas plotas daugiau 5 m</t>
    </r>
    <r>
      <rPr>
        <vertAlign val="superscript"/>
        <sz val="10"/>
        <color rgb="FF000000"/>
        <rFont val="Times New Roman"/>
        <family val="1"/>
        <charset val="186"/>
      </rPr>
      <t>2</t>
    </r>
    <r>
      <rPr>
        <sz val="10"/>
        <color rgb="FF000000"/>
        <rFont val="Times New Roman"/>
        <family val="1"/>
        <charset val="186"/>
      </rPr>
      <t xml:space="preserve"> k9=1.15</t>
    </r>
  </si>
  <si>
    <r>
      <t>100 m</t>
    </r>
    <r>
      <rPr>
        <vertAlign val="superscript"/>
        <sz val="10"/>
        <color rgb="FF000000"/>
        <rFont val="Times New Roman"/>
        <family val="1"/>
        <charset val="186"/>
      </rPr>
      <t>2</t>
    </r>
  </si>
  <si>
    <t>A/b dangos valymas mechanizuotai ir dalinai rankiniu būdu</t>
  </si>
  <si>
    <t>A/b dangos gruntavimas bitumine emulsija</t>
  </si>
  <si>
    <r>
      <t>Išdaužų iki 100 m</t>
    </r>
    <r>
      <rPr>
        <vertAlign val="superscript"/>
        <sz val="10"/>
        <color rgb="FF000000"/>
        <rFont val="Times New Roman"/>
        <family val="1"/>
        <charset val="186"/>
      </rPr>
      <t>2</t>
    </r>
    <r>
      <rPr>
        <sz val="10"/>
        <color rgb="FF000000"/>
        <rFont val="Times New Roman"/>
        <family val="1"/>
        <charset val="186"/>
      </rPr>
      <t xml:space="preserve"> ploto ir 50 mm storio užtaisymas AC 11 VN asfaltbetonio mišiniu k8=1.17,k9=1.15</t>
    </r>
  </si>
  <si>
    <t>A/b dangos nufrezavimas freza drožles paliekant vietoje</t>
  </si>
  <si>
    <t>Asfalto drožlių išlyginimas</t>
  </si>
  <si>
    <t>Išlygintų asfalto drožlių sutankinimas</t>
  </si>
  <si>
    <t>Išlyginamojo sluoksnio iš a/b mišinio AC11VN įrengimas, panaudojant klotuvą</t>
  </si>
  <si>
    <t>t</t>
  </si>
  <si>
    <t>Siūlių asfaltbetonio dangoje pjaustymas diskine freza</t>
  </si>
  <si>
    <t>100 m</t>
  </si>
  <si>
    <t>Asfaltbetonio dangos technologinių siūlių apdorojimas bitumo emulsija</t>
  </si>
  <si>
    <t>5 cm storio vienluoksnės a/b dangos AC11VN įrengimas, panaudojant klotuvą</t>
  </si>
  <si>
    <t>Viršutinio 5 cm AC11VN dangos sluoksnio h=1 cm storio pokytis (kiekvienam h=1 cm storio sluoksnio pasikeitimui pridėti arba atimti), k4=1</t>
  </si>
  <si>
    <r>
      <t>1 m</t>
    </r>
    <r>
      <rPr>
        <vertAlign val="superscript"/>
        <sz val="10"/>
        <color rgb="FF000000"/>
        <rFont val="Times New Roman"/>
        <family val="1"/>
        <charset val="186"/>
      </rPr>
      <t>2</t>
    </r>
  </si>
  <si>
    <t>8 cm storio viensl. dangos iš AC16PD asfaltbetonio mišinio įrengimas klotuvu</t>
  </si>
  <si>
    <t>Viensluoksnės 8 cm AC16PD dangos sluoksnio h=1 cm storio pokytis (kiekvienam h=1 cm storio sluoksnio pasikeitimui pridėti arba atimti), k4=1</t>
  </si>
  <si>
    <t>15 cm storio viensl. pagrindo iš dolomitinės skaldos 0/45 įrengimas</t>
  </si>
  <si>
    <t>Dolomitinės skaldos 0/45 pokytis (kiekvienam h=1 cm storio sluoksnio pasikeitimui pridėti arba atimti), k4=1</t>
  </si>
  <si>
    <t>Apsauginio šalčiui atsparaus pagrindo sluoksnio įrengimas iš gamtinio smėlio h-30 cm</t>
  </si>
  <si>
    <t>Keičiant smėlio sluoksnio storį, (kiekvienam sekančiam 1 cm pridėti arba atimti) k4=1</t>
  </si>
  <si>
    <t>Pagrindų iš žvyro profilio taisymas pridedant naujų medžiagų (žvyro 0/32, 5 cm)</t>
  </si>
  <si>
    <t>Žvyro pagrindo taisymas, nepridedant medžiagų</t>
  </si>
  <si>
    <t>Juodų dangų paviršiaus viengubas apdaras bitumine emulsija su dolomitine skaldele 5/8</t>
  </si>
  <si>
    <t>Žvyro fr. 0/32 atvežimas ir paskleidimas h=10 cm</t>
  </si>
  <si>
    <t>Šulinio angos paaukštinimas G/B žiedais</t>
  </si>
  <si>
    <t>Žvyro pasluoksnio 0/32 h=10 cm įrengimas</t>
  </si>
  <si>
    <t>Žvyro pasluoksnio 0/32 h=1 cm pokytis, k4=1</t>
  </si>
  <si>
    <t>Kelkraščių dangos įrengimas 6 cm storio iš žvyro</t>
  </si>
  <si>
    <t>Keičiant žvyro sluoksnio storį, (kiekvienam sekančiam 1 cm pridėti arba atimti) k4=1</t>
  </si>
  <si>
    <t>Plastikinių (lietaus kanalizacijos) vamzdžių d-160 mm klojimas      1-2 m gylyje</t>
  </si>
  <si>
    <t>m</t>
  </si>
  <si>
    <t>Smėlio pagrindo po vamzdžiais įrengimas</t>
  </si>
  <si>
    <r>
      <t>m</t>
    </r>
    <r>
      <rPr>
        <vertAlign val="superscript"/>
        <sz val="10"/>
        <color rgb="FF000000"/>
        <rFont val="Times New Roman"/>
        <family val="1"/>
        <charset val="186"/>
      </rPr>
      <t>3</t>
    </r>
  </si>
  <si>
    <t>Lietaus surinkimo PVC šulinėlio d425 montavimas ir ketinio dangčio pastatymas</t>
  </si>
  <si>
    <t>Kelio griovių atstatymas (kasimas)</t>
  </si>
  <si>
    <t>km</t>
  </si>
  <si>
    <t>Grunto kasimas ekskavatoriais, pakraunant į autosavivarčius</t>
  </si>
  <si>
    <r>
      <t>1000 m</t>
    </r>
    <r>
      <rPr>
        <vertAlign val="superscript"/>
        <sz val="10"/>
        <color rgb="FF000000"/>
        <rFont val="Times New Roman"/>
        <family val="1"/>
        <charset val="186"/>
      </rPr>
      <t>3</t>
    </r>
  </si>
  <si>
    <t>Grunto transportavimas  autosavivarčiais 1 km atstumu pakraunant  ekskavatoriumi</t>
  </si>
  <si>
    <t>Transportuojant gruntą a/savivarčiais, už kiekvieną papildomą kilometrą pridėti k4=1</t>
  </si>
  <si>
    <r>
      <t>1000 m</t>
    </r>
    <r>
      <rPr>
        <vertAlign val="superscript"/>
        <sz val="10"/>
        <color theme="1"/>
        <rFont val="Times New Roman"/>
        <family val="1"/>
        <charset val="186"/>
      </rPr>
      <t>3</t>
    </r>
  </si>
  <si>
    <t xml:space="preserve">Senos a/b dangos ir pagrindų (h-50cm) išardymas </t>
  </si>
  <si>
    <t>Esamų g/b pralaidų demontavimas</t>
  </si>
  <si>
    <t>Plastikinių pralaidų Ø 200 mm įrengimas, gofruotais vamzdžiais    (be antgalių ir žemės darbų)</t>
  </si>
  <si>
    <t>Plastikinių pralaidų Ø 300 mm įrengimas, gofruotais vamzdžiais    (be antgalių ir žemės darbų)</t>
  </si>
  <si>
    <t>Plastikinių pralaidų Ø 400 mm įrengimas, gofruotais vamzdžiais    (be antgalių ir žemės darbų)</t>
  </si>
  <si>
    <t>Antgalio pastatymas įrengiamai plastikinei pralaidai</t>
  </si>
  <si>
    <t>PVC drenažo vamzdžių d113/126mm su geotekstilės filtru įrengimas</t>
  </si>
  <si>
    <t>Plastmasinio lietaus kanalizacijos šulinio 315 mm skersmens montavimas k9=1.15</t>
  </si>
  <si>
    <t>110 mm skersmens plastmasinių įmovinių vamzdžių montavimas, kai 100 m vamzdyne – 17 sandūrų k9=1.15</t>
  </si>
  <si>
    <t>160 mm skersmens plastmasinių įmovinių vamzdžių montavimas, kai 100 m vamzdyne – 17 sandūrų k9=1.15</t>
  </si>
  <si>
    <t>Ketinių liukų pastatymas</t>
  </si>
  <si>
    <t>Ketinių liukų keitimas į plaukiojančio tipo</t>
  </si>
  <si>
    <t xml:space="preserve">Šaligatvių su a/b danga ir pagrindų išardymas (h-35 cm) </t>
  </si>
  <si>
    <t>Bordiūrų (gatvės bortų) išardymas</t>
  </si>
  <si>
    <t>Bordiūrų (šaligatvio bortų) išardymas</t>
  </si>
  <si>
    <r>
      <t>Statybinių šiukšlių išvežimas 5 km atstumu automobiliais-savivarčiais, pakraunant ekskavatoriais 0,25 m</t>
    </r>
    <r>
      <rPr>
        <vertAlign val="superscript"/>
        <sz val="10"/>
        <color rgb="FF000000"/>
        <rFont val="Times New Roman"/>
        <family val="1"/>
        <charset val="186"/>
      </rPr>
      <t>3</t>
    </r>
    <r>
      <rPr>
        <sz val="10"/>
        <color rgb="FF000000"/>
        <rFont val="Times New Roman"/>
        <family val="1"/>
        <charset val="186"/>
      </rPr>
      <t xml:space="preserve"> talpos kaušais</t>
    </r>
  </si>
  <si>
    <t>Transportuojant statybines šiukšles už kiekvieną papildomą kilometrą pridėti, k4=1</t>
  </si>
  <si>
    <t>Grunto kasimas rankiniu būdu</t>
  </si>
  <si>
    <r>
      <t>10 m</t>
    </r>
    <r>
      <rPr>
        <vertAlign val="superscript"/>
        <sz val="10"/>
        <color rgb="FF000000"/>
        <rFont val="Times New Roman"/>
        <family val="1"/>
        <charset val="186"/>
      </rPr>
      <t>3</t>
    </r>
  </si>
  <si>
    <t>150x300 mm skersmens betoninių bordiūrų ant betoninio pagrindo įrengimas</t>
  </si>
  <si>
    <t>Kairinių, dešininių 150x300 mm betoninių bordiūrų ant betoninio pagrindo įrengimas</t>
  </si>
  <si>
    <t>10 m</t>
  </si>
  <si>
    <t>Įvažiavimo 1000x150x220 mm betoninių bordiūrų ant betoninio pagrindo įrengimas</t>
  </si>
  <si>
    <t>Asfaltbetonio dangos AC16PD atstatymas prie bortų</t>
  </si>
  <si>
    <t>80x200 mm skersmens betoninių bordiūrų ant betoninio pagrindo įrengimas</t>
  </si>
  <si>
    <t>Šaligatvių pagrindų iš smėlio žvyro mišinio 10 cm sluoksnio įrengimas</t>
  </si>
  <si>
    <t>Keičiant smėlio sluoksnio storį, (kiekvienam sekančiam cm pridėti arba atimti) k4=1</t>
  </si>
  <si>
    <t>Viensluoksnių iki 15 cm storio pagrindų ir dangų iš smėlio – žvyro mišinių ir 50% skaldos 0/32 įrengimas, sumaišant objekte</t>
  </si>
  <si>
    <t>Keičiant sluoksnio storį, kiekvienam pokyčio 1 cm pridėti arba atimti pagal normatyvus k4=1</t>
  </si>
  <si>
    <t>Plotų planiravimas mechanizuotu būdu</t>
  </si>
  <si>
    <t>Plotų planiravimas rankiniu būdu</t>
  </si>
  <si>
    <t>Grunto sluoksnio sutankinimas pereinant savaeigiu volu</t>
  </si>
  <si>
    <t>Kelkraščio augalinio sluoksnio nustūmimas, naudojant autogreiderį</t>
  </si>
  <si>
    <t>Skaldos atsijų šaligatvio pagrindo įrengimas h-3 cm</t>
  </si>
  <si>
    <t>Betoninių trinkelių 6 cm storio grindinio grindimas, siūles užpilant smėliu</t>
  </si>
  <si>
    <t>Betoninių trinkelių 8 cm storio grindinio grindimas, siūles užpilant smėliu</t>
  </si>
  <si>
    <t>Betoninių trinkelių 6 cm (spalvotos) grindinio grindimas, siūles užpildant smėliu (neįgaliesiems)</t>
  </si>
  <si>
    <r>
      <t>10 m</t>
    </r>
    <r>
      <rPr>
        <vertAlign val="superscript"/>
        <sz val="10"/>
        <color rgb="FF000000"/>
        <rFont val="Times New Roman"/>
        <family val="1"/>
        <charset val="186"/>
      </rPr>
      <t>2</t>
    </r>
  </si>
  <si>
    <t>Betoninių plytelių 300x300 grindinio grindimas, siūles užpilant smėliu h-60mm</t>
  </si>
  <si>
    <t>Betoninių plytelių 375x375 grindinio grindimas, siūles užpilant smėliu h-70mm</t>
  </si>
  <si>
    <t>Betoninių plytelių 500x500 grindinio grindimas, siūles užpilant smėliu h-70mm</t>
  </si>
  <si>
    <t>Dirvos paruošimas vejai rankiniu būdu, užpilant iki 10 cm storio sluoksnį augalinio dirvožemio</t>
  </si>
  <si>
    <t>Paprastos vejos užsėjimas rankiniu būdu</t>
  </si>
  <si>
    <t>„Plaukiojančio“ tipo liukų pakėlimas asfaltavimo metu</t>
  </si>
  <si>
    <t>Medžių pjovimas</t>
  </si>
  <si>
    <t>Kelmų rovimas</t>
  </si>
  <si>
    <t>Krūmų ir smulkaus miško nuvalymas ir šalinimas</t>
  </si>
  <si>
    <t>ha</t>
  </si>
  <si>
    <t>Greičio mažinimo kalnelių (plačių) iš a/b įrengimas (su nužymėjimu ir įspėjamųjų kelio ženklų įrengimu)</t>
  </si>
  <si>
    <t>Greičio mažinimo kalnelių (guminių) įrengimas (su įspėjamųjų kelio ženklų įrengimu)</t>
  </si>
  <si>
    <t>Signalinių plastmasinių stulpelių pastatymas</t>
  </si>
  <si>
    <t>Bendra pasiūlymo kaina*</t>
  </si>
  <si>
    <t>Vnt. kaina  po perskaičiavimo</t>
  </si>
  <si>
    <t>5.1</t>
  </si>
  <si>
    <t>6.1</t>
  </si>
  <si>
    <t>7.1</t>
  </si>
  <si>
    <t>8.1</t>
  </si>
  <si>
    <t>Bendra kaina Eur be PVM po perskaičiavimo</t>
  </si>
  <si>
    <t>Bendra kaina Eur su PVM po perskaičiavimo</t>
  </si>
  <si>
    <t>Susitarimo</t>
  </si>
  <si>
    <t>priedas</t>
  </si>
  <si>
    <t>dėl 2020 m.  vasario 21 d. sutarties Nr. S-181 "Kauno rajono Karmėlavos, Neveronių, Samylų, Taurakiemio seniūnijų kelių (gatvių) taisymo (remonto) darbų pirkimo sutartis" sąlygų pakeitimo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</si>
</sst>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186"/>
      <scheme val="minor"/>
    </font>
    <font>
      <b/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sz val="10"/>
      <name val="TimesLT"/>
      <charset val="186"/>
    </font>
    <font>
      <sz val="9.75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/>
    </xf>
    <xf numFmtId="2" fontId="4" fillId="0" borderId="8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2" fontId="9" fillId="0" borderId="12" xfId="1" applyNumberFormat="1" applyFont="1" applyBorder="1" applyAlignment="1">
      <alignment horizontal="right" vertical="center"/>
    </xf>
    <xf numFmtId="2" fontId="10" fillId="0" borderId="14" xfId="0" applyNumberFormat="1" applyFont="1" applyBorder="1" applyAlignment="1">
      <alignment horizontal="right" vertical="center"/>
    </xf>
    <xf numFmtId="2" fontId="10" fillId="0" borderId="15" xfId="0" applyNumberFormat="1" applyFont="1" applyBorder="1" applyAlignment="1">
      <alignment horizontal="right" vertical="center"/>
    </xf>
    <xf numFmtId="2" fontId="11" fillId="0" borderId="8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right" vertical="center" wrapText="1"/>
    </xf>
    <xf numFmtId="2" fontId="10" fillId="0" borderId="0" xfId="0" applyNumberFormat="1" applyFont="1"/>
    <xf numFmtId="14" fontId="0" fillId="0" borderId="0" xfId="0" applyNumberFormat="1"/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2" fontId="10" fillId="2" borderId="14" xfId="0" applyNumberFormat="1" applyFont="1" applyFill="1" applyBorder="1" applyAlignment="1">
      <alignment horizontal="right" vertical="center"/>
    </xf>
    <xf numFmtId="2" fontId="9" fillId="2" borderId="12" xfId="1" applyNumberFormat="1" applyFont="1" applyFill="1" applyBorder="1" applyAlignment="1">
      <alignment horizontal="right" vertical="center"/>
    </xf>
    <xf numFmtId="2" fontId="4" fillId="2" borderId="12" xfId="0" applyNumberFormat="1" applyFont="1" applyFill="1" applyBorder="1" applyAlignment="1">
      <alignment horizontal="right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2" borderId="8" xfId="0" applyNumberFormat="1" applyFont="1" applyFill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right" vertical="center" wrapText="1"/>
    </xf>
    <xf numFmtId="2" fontId="12" fillId="2" borderId="8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6" fillId="0" borderId="8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/>
    </xf>
    <xf numFmtId="0" fontId="3" fillId="2" borderId="4" xfId="0" applyFont="1" applyFill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right" vertical="center"/>
    </xf>
    <xf numFmtId="2" fontId="10" fillId="2" borderId="8" xfId="0" applyNumberFormat="1" applyFont="1" applyFill="1" applyBorder="1" applyAlignment="1">
      <alignment horizontal="right" vertical="center"/>
    </xf>
    <xf numFmtId="2" fontId="9" fillId="0" borderId="8" xfId="1" applyNumberFormat="1" applyFont="1" applyBorder="1" applyAlignment="1">
      <alignment horizontal="right" vertical="center"/>
    </xf>
    <xf numFmtId="2" fontId="9" fillId="2" borderId="8" xfId="1" applyNumberFormat="1" applyFont="1" applyFill="1" applyBorder="1" applyAlignment="1">
      <alignment horizontal="right" vertical="center"/>
    </xf>
    <xf numFmtId="2" fontId="4" fillId="2" borderId="8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3"/>
  <sheetViews>
    <sheetView tabSelected="1" topLeftCell="A79" zoomScale="120" zoomScaleNormal="120" workbookViewId="0">
      <selection activeCell="B16" sqref="B16"/>
    </sheetView>
  </sheetViews>
  <sheetFormatPr defaultRowHeight="15"/>
  <cols>
    <col min="1" max="1" width="5.140625" customWidth="1"/>
    <col min="2" max="2" width="58.85546875" customWidth="1"/>
    <col min="4" max="4" width="12" customWidth="1"/>
    <col min="6" max="6" width="13.28515625" customWidth="1"/>
    <col min="8" max="8" width="13.85546875" customWidth="1"/>
    <col min="9" max="9" width="11.85546875" customWidth="1"/>
    <col min="10" max="10" width="13.85546875" customWidth="1"/>
    <col min="11" max="11" width="12.42578125" bestFit="1" customWidth="1"/>
    <col min="12" max="12" width="13.42578125" customWidth="1"/>
    <col min="14" max="14" width="10.42578125" bestFit="1" customWidth="1"/>
    <col min="17" max="17" width="10.28515625" bestFit="1" customWidth="1"/>
  </cols>
  <sheetData>
    <row r="1" spans="1:17" ht="15.75">
      <c r="A1" s="49" t="s">
        <v>118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7" ht="15.75">
      <c r="A2" s="49" t="s">
        <v>120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7" ht="15.75">
      <c r="A3" s="49" t="s">
        <v>119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7" ht="15.75" thickBot="1"/>
    <row r="5" spans="1:17" ht="38.25">
      <c r="A5" s="55" t="s">
        <v>0</v>
      </c>
      <c r="B5" s="55" t="s">
        <v>1</v>
      </c>
      <c r="C5" s="55" t="s">
        <v>2</v>
      </c>
      <c r="D5" s="2" t="s">
        <v>3</v>
      </c>
      <c r="E5" s="1" t="s">
        <v>5</v>
      </c>
      <c r="F5" s="25" t="s">
        <v>111</v>
      </c>
      <c r="G5" s="1" t="s">
        <v>5</v>
      </c>
      <c r="H5" s="25" t="s">
        <v>111</v>
      </c>
      <c r="I5" s="55" t="s">
        <v>8</v>
      </c>
      <c r="J5" s="50" t="s">
        <v>116</v>
      </c>
      <c r="K5" s="55" t="s">
        <v>9</v>
      </c>
      <c r="L5" s="50" t="s">
        <v>117</v>
      </c>
    </row>
    <row r="6" spans="1:17" ht="26.25" thickBot="1">
      <c r="A6" s="56"/>
      <c r="B6" s="56"/>
      <c r="C6" s="56"/>
      <c r="D6" s="11" t="s">
        <v>4</v>
      </c>
      <c r="E6" s="12" t="s">
        <v>6</v>
      </c>
      <c r="F6" s="26" t="s">
        <v>6</v>
      </c>
      <c r="G6" s="12" t="s">
        <v>7</v>
      </c>
      <c r="H6" s="26" t="s">
        <v>7</v>
      </c>
      <c r="I6" s="56"/>
      <c r="J6" s="51"/>
      <c r="K6" s="56"/>
      <c r="L6" s="51"/>
    </row>
    <row r="7" spans="1:17">
      <c r="A7" s="34">
        <v>1</v>
      </c>
      <c r="B7" s="35">
        <v>2</v>
      </c>
      <c r="C7" s="35">
        <v>3</v>
      </c>
      <c r="D7" s="34">
        <v>4</v>
      </c>
      <c r="E7" s="35">
        <v>5</v>
      </c>
      <c r="F7" s="43" t="s">
        <v>112</v>
      </c>
      <c r="G7" s="35">
        <v>6</v>
      </c>
      <c r="H7" s="43" t="s">
        <v>113</v>
      </c>
      <c r="I7" s="35">
        <v>7</v>
      </c>
      <c r="J7" s="43" t="s">
        <v>114</v>
      </c>
      <c r="K7" s="35">
        <v>8</v>
      </c>
      <c r="L7" s="43" t="s">
        <v>115</v>
      </c>
    </row>
    <row r="8" spans="1:17">
      <c r="A8" s="36">
        <v>1</v>
      </c>
      <c r="B8" s="37" t="s">
        <v>10</v>
      </c>
      <c r="C8" s="36" t="s">
        <v>11</v>
      </c>
      <c r="D8" s="38">
        <v>255</v>
      </c>
      <c r="E8" s="44">
        <v>13.36</v>
      </c>
      <c r="F8" s="45">
        <f>ROUND(E8*1.068,2)</f>
        <v>14.27</v>
      </c>
      <c r="G8" s="46">
        <f>ROUND(E8*1.21,2)</f>
        <v>16.170000000000002</v>
      </c>
      <c r="H8" s="47">
        <f>ROUND(F8*1.21,2)</f>
        <v>17.27</v>
      </c>
      <c r="I8" s="10">
        <f>ROUND(D8*E8,2)</f>
        <v>3406.8</v>
      </c>
      <c r="J8" s="48">
        <f>ROUND(D8*F8,2)</f>
        <v>3638.85</v>
      </c>
      <c r="K8" s="10">
        <f>ROUND(D8*G8,2)</f>
        <v>4123.3500000000004</v>
      </c>
      <c r="L8" s="48">
        <f>ROUND(D8*H8,2)</f>
        <v>4403.8500000000004</v>
      </c>
      <c r="N8" s="23"/>
      <c r="O8" s="23"/>
      <c r="Q8" s="24"/>
    </row>
    <row r="9" spans="1:17">
      <c r="A9" s="36">
        <v>2</v>
      </c>
      <c r="B9" s="37" t="s">
        <v>12</v>
      </c>
      <c r="C9" s="36" t="s">
        <v>11</v>
      </c>
      <c r="D9" s="38">
        <v>60</v>
      </c>
      <c r="E9" s="20">
        <v>508.48</v>
      </c>
      <c r="F9" s="27">
        <f>ROUND(E9*1.068,2)</f>
        <v>543.05999999999995</v>
      </c>
      <c r="G9" s="18">
        <f t="shared" ref="G9:G72" si="0">ROUND(E9*1.21,2)</f>
        <v>615.26</v>
      </c>
      <c r="H9" s="28">
        <f t="shared" ref="H9:H72" si="1">ROUND(F9*1.21,2)</f>
        <v>657.1</v>
      </c>
      <c r="I9" s="10">
        <f t="shared" ref="I9:I71" si="2">ROUND(D9*E9,2)</f>
        <v>30508.799999999999</v>
      </c>
      <c r="J9" s="29">
        <f t="shared" ref="J9:J72" si="3">ROUND(D9*F9,2)</f>
        <v>32583.599999999999</v>
      </c>
      <c r="K9" s="10">
        <f t="shared" ref="K9:K71" si="4">ROUND(D9*G9,2)</f>
        <v>36915.599999999999</v>
      </c>
      <c r="L9" s="29">
        <f t="shared" ref="L9:L72" si="5">ROUND(D9*H9,2)</f>
        <v>39426</v>
      </c>
      <c r="N9" s="23"/>
      <c r="O9" s="23"/>
      <c r="Q9" s="24"/>
    </row>
    <row r="10" spans="1:17" ht="15.75">
      <c r="A10" s="36">
        <v>3</v>
      </c>
      <c r="B10" s="37" t="s">
        <v>13</v>
      </c>
      <c r="C10" s="36" t="s">
        <v>14</v>
      </c>
      <c r="D10" s="38">
        <v>111</v>
      </c>
      <c r="E10" s="20">
        <v>33.9</v>
      </c>
      <c r="F10" s="27">
        <f t="shared" ref="F10:F73" si="6">ROUND(E10*1.068,2)</f>
        <v>36.21</v>
      </c>
      <c r="G10" s="18">
        <f t="shared" si="0"/>
        <v>41.02</v>
      </c>
      <c r="H10" s="28">
        <f t="shared" si="1"/>
        <v>43.81</v>
      </c>
      <c r="I10" s="10">
        <f t="shared" si="2"/>
        <v>3762.9</v>
      </c>
      <c r="J10" s="29">
        <f t="shared" si="3"/>
        <v>4019.31</v>
      </c>
      <c r="K10" s="10">
        <f t="shared" si="4"/>
        <v>4553.22</v>
      </c>
      <c r="L10" s="29">
        <f t="shared" si="5"/>
        <v>4862.91</v>
      </c>
      <c r="N10" s="23"/>
      <c r="O10" s="23"/>
    </row>
    <row r="11" spans="1:17" ht="15.75">
      <c r="A11" s="36">
        <v>4</v>
      </c>
      <c r="B11" s="37" t="s">
        <v>15</v>
      </c>
      <c r="C11" s="36" t="s">
        <v>14</v>
      </c>
      <c r="D11" s="38">
        <v>90</v>
      </c>
      <c r="E11" s="20">
        <v>273.32</v>
      </c>
      <c r="F11" s="27">
        <f t="shared" si="6"/>
        <v>291.91000000000003</v>
      </c>
      <c r="G11" s="18">
        <f t="shared" si="0"/>
        <v>330.72</v>
      </c>
      <c r="H11" s="28">
        <f t="shared" si="1"/>
        <v>353.21</v>
      </c>
      <c r="I11" s="10">
        <f t="shared" si="2"/>
        <v>24598.799999999999</v>
      </c>
      <c r="J11" s="29">
        <f t="shared" si="3"/>
        <v>26271.9</v>
      </c>
      <c r="K11" s="10">
        <f t="shared" si="4"/>
        <v>29764.799999999999</v>
      </c>
      <c r="L11" s="29">
        <f t="shared" si="5"/>
        <v>31788.9</v>
      </c>
      <c r="N11" s="23"/>
      <c r="O11" s="23"/>
    </row>
    <row r="12" spans="1:17" ht="28.5">
      <c r="A12" s="36">
        <v>5</v>
      </c>
      <c r="B12" s="37" t="s">
        <v>16</v>
      </c>
      <c r="C12" s="36" t="s">
        <v>17</v>
      </c>
      <c r="D12" s="38">
        <v>33</v>
      </c>
      <c r="E12" s="20">
        <v>168.42</v>
      </c>
      <c r="F12" s="27">
        <f t="shared" si="6"/>
        <v>179.87</v>
      </c>
      <c r="G12" s="18">
        <f t="shared" si="0"/>
        <v>203.79</v>
      </c>
      <c r="H12" s="28">
        <f t="shared" si="1"/>
        <v>217.64</v>
      </c>
      <c r="I12" s="10">
        <f t="shared" si="2"/>
        <v>5557.86</v>
      </c>
      <c r="J12" s="29">
        <f t="shared" si="3"/>
        <v>5935.71</v>
      </c>
      <c r="K12" s="10">
        <f t="shared" si="4"/>
        <v>6725.07</v>
      </c>
      <c r="L12" s="29">
        <f t="shared" si="5"/>
        <v>7182.12</v>
      </c>
      <c r="N12" s="23"/>
      <c r="O12" s="23"/>
    </row>
    <row r="13" spans="1:17" ht="15.75">
      <c r="A13" s="36">
        <v>6</v>
      </c>
      <c r="B13" s="37" t="s">
        <v>18</v>
      </c>
      <c r="C13" s="36" t="s">
        <v>17</v>
      </c>
      <c r="D13" s="38">
        <v>30</v>
      </c>
      <c r="E13" s="20">
        <v>57.35</v>
      </c>
      <c r="F13" s="27">
        <f t="shared" si="6"/>
        <v>61.25</v>
      </c>
      <c r="G13" s="18">
        <f t="shared" si="0"/>
        <v>69.39</v>
      </c>
      <c r="H13" s="28">
        <f t="shared" si="1"/>
        <v>74.11</v>
      </c>
      <c r="I13" s="10">
        <f t="shared" si="2"/>
        <v>1720.5</v>
      </c>
      <c r="J13" s="29">
        <f t="shared" si="3"/>
        <v>1837.5</v>
      </c>
      <c r="K13" s="10">
        <f t="shared" si="4"/>
        <v>2081.6999999999998</v>
      </c>
      <c r="L13" s="29">
        <f t="shared" si="5"/>
        <v>2223.3000000000002</v>
      </c>
      <c r="N13" s="23"/>
      <c r="O13" s="23"/>
    </row>
    <row r="14" spans="1:17" ht="15.75">
      <c r="A14" s="36">
        <v>7</v>
      </c>
      <c r="B14" s="37" t="s">
        <v>19</v>
      </c>
      <c r="C14" s="36" t="s">
        <v>17</v>
      </c>
      <c r="D14" s="38">
        <v>45</v>
      </c>
      <c r="E14" s="20">
        <v>42.55</v>
      </c>
      <c r="F14" s="27">
        <f t="shared" si="6"/>
        <v>45.44</v>
      </c>
      <c r="G14" s="18">
        <f t="shared" si="0"/>
        <v>51.49</v>
      </c>
      <c r="H14" s="28">
        <f t="shared" si="1"/>
        <v>54.98</v>
      </c>
      <c r="I14" s="10">
        <f t="shared" si="2"/>
        <v>1914.75</v>
      </c>
      <c r="J14" s="29">
        <f t="shared" si="3"/>
        <v>2044.8</v>
      </c>
      <c r="K14" s="10">
        <f t="shared" si="4"/>
        <v>2317.0500000000002</v>
      </c>
      <c r="L14" s="29">
        <f t="shared" si="5"/>
        <v>2474.1</v>
      </c>
      <c r="N14" s="23"/>
      <c r="O14" s="23"/>
    </row>
    <row r="15" spans="1:17" ht="28.5">
      <c r="A15" s="36">
        <v>8</v>
      </c>
      <c r="B15" s="37" t="s">
        <v>20</v>
      </c>
      <c r="C15" s="36" t="s">
        <v>17</v>
      </c>
      <c r="D15" s="38">
        <v>105</v>
      </c>
      <c r="E15" s="20">
        <v>1397.49</v>
      </c>
      <c r="F15" s="27">
        <f t="shared" si="6"/>
        <v>1492.52</v>
      </c>
      <c r="G15" s="18">
        <f t="shared" si="0"/>
        <v>1690.96</v>
      </c>
      <c r="H15" s="28">
        <f t="shared" si="1"/>
        <v>1805.95</v>
      </c>
      <c r="I15" s="10">
        <f t="shared" si="2"/>
        <v>146736.45000000001</v>
      </c>
      <c r="J15" s="29">
        <f t="shared" si="3"/>
        <v>156714.6</v>
      </c>
      <c r="K15" s="10">
        <f t="shared" si="4"/>
        <v>177550.8</v>
      </c>
      <c r="L15" s="29">
        <f t="shared" si="5"/>
        <v>189624.75</v>
      </c>
      <c r="N15" s="23"/>
      <c r="O15" s="23"/>
    </row>
    <row r="16" spans="1:17" ht="15.75">
      <c r="A16" s="36">
        <v>9</v>
      </c>
      <c r="B16" s="37" t="s">
        <v>21</v>
      </c>
      <c r="C16" s="36" t="s">
        <v>17</v>
      </c>
      <c r="D16" s="38">
        <v>240</v>
      </c>
      <c r="E16" s="20">
        <v>118.83</v>
      </c>
      <c r="F16" s="27">
        <f t="shared" si="6"/>
        <v>126.91</v>
      </c>
      <c r="G16" s="18">
        <f t="shared" si="0"/>
        <v>143.78</v>
      </c>
      <c r="H16" s="28">
        <f t="shared" si="1"/>
        <v>153.56</v>
      </c>
      <c r="I16" s="10">
        <f t="shared" si="2"/>
        <v>28519.200000000001</v>
      </c>
      <c r="J16" s="29">
        <f t="shared" si="3"/>
        <v>30458.400000000001</v>
      </c>
      <c r="K16" s="10">
        <f t="shared" si="4"/>
        <v>34507.199999999997</v>
      </c>
      <c r="L16" s="29">
        <f t="shared" si="5"/>
        <v>36854.400000000001</v>
      </c>
      <c r="N16" s="23"/>
      <c r="O16" s="23"/>
    </row>
    <row r="17" spans="1:15" ht="15.75">
      <c r="A17" s="36">
        <v>10</v>
      </c>
      <c r="B17" s="37" t="s">
        <v>22</v>
      </c>
      <c r="C17" s="36" t="s">
        <v>17</v>
      </c>
      <c r="D17" s="38">
        <v>240</v>
      </c>
      <c r="E17" s="20">
        <v>19.62</v>
      </c>
      <c r="F17" s="27">
        <f t="shared" si="6"/>
        <v>20.95</v>
      </c>
      <c r="G17" s="18">
        <f t="shared" si="0"/>
        <v>23.74</v>
      </c>
      <c r="H17" s="28">
        <f t="shared" si="1"/>
        <v>25.35</v>
      </c>
      <c r="I17" s="10">
        <f t="shared" si="2"/>
        <v>4708.8</v>
      </c>
      <c r="J17" s="29">
        <f t="shared" si="3"/>
        <v>5028</v>
      </c>
      <c r="K17" s="10">
        <f t="shared" si="4"/>
        <v>5697.6</v>
      </c>
      <c r="L17" s="29">
        <f t="shared" si="5"/>
        <v>6084</v>
      </c>
      <c r="N17" s="23"/>
      <c r="O17" s="23"/>
    </row>
    <row r="18" spans="1:15" ht="15.75">
      <c r="A18" s="36">
        <v>11</v>
      </c>
      <c r="B18" s="37" t="s">
        <v>23</v>
      </c>
      <c r="C18" s="36" t="s">
        <v>17</v>
      </c>
      <c r="D18" s="38">
        <v>240</v>
      </c>
      <c r="E18" s="20">
        <v>12.78</v>
      </c>
      <c r="F18" s="27">
        <f t="shared" si="6"/>
        <v>13.65</v>
      </c>
      <c r="G18" s="18">
        <f t="shared" si="0"/>
        <v>15.46</v>
      </c>
      <c r="H18" s="28">
        <f t="shared" si="1"/>
        <v>16.52</v>
      </c>
      <c r="I18" s="10">
        <f t="shared" si="2"/>
        <v>3067.2</v>
      </c>
      <c r="J18" s="29">
        <f t="shared" si="3"/>
        <v>3276</v>
      </c>
      <c r="K18" s="10">
        <f t="shared" si="4"/>
        <v>3710.4</v>
      </c>
      <c r="L18" s="29">
        <f t="shared" si="5"/>
        <v>3964.8</v>
      </c>
      <c r="N18" s="23"/>
      <c r="O18" s="23"/>
    </row>
    <row r="19" spans="1:15" ht="25.5">
      <c r="A19" s="36">
        <v>12</v>
      </c>
      <c r="B19" s="37" t="s">
        <v>24</v>
      </c>
      <c r="C19" s="36" t="s">
        <v>25</v>
      </c>
      <c r="D19" s="38">
        <v>105</v>
      </c>
      <c r="E19" s="20">
        <v>72.37</v>
      </c>
      <c r="F19" s="27">
        <f t="shared" si="6"/>
        <v>77.290000000000006</v>
      </c>
      <c r="G19" s="18">
        <f t="shared" si="0"/>
        <v>87.57</v>
      </c>
      <c r="H19" s="28">
        <f t="shared" si="1"/>
        <v>93.52</v>
      </c>
      <c r="I19" s="10">
        <f t="shared" si="2"/>
        <v>7598.85</v>
      </c>
      <c r="J19" s="29">
        <f t="shared" si="3"/>
        <v>8115.45</v>
      </c>
      <c r="K19" s="10">
        <f t="shared" si="4"/>
        <v>9194.85</v>
      </c>
      <c r="L19" s="29">
        <f t="shared" si="5"/>
        <v>9819.6</v>
      </c>
      <c r="N19" s="23"/>
      <c r="O19" s="23"/>
    </row>
    <row r="20" spans="1:15">
      <c r="A20" s="36">
        <v>13</v>
      </c>
      <c r="B20" s="37" t="s">
        <v>26</v>
      </c>
      <c r="C20" s="36" t="s">
        <v>27</v>
      </c>
      <c r="D20" s="38">
        <v>21</v>
      </c>
      <c r="E20" s="20">
        <v>63.88</v>
      </c>
      <c r="F20" s="27">
        <f t="shared" si="6"/>
        <v>68.22</v>
      </c>
      <c r="G20" s="18">
        <f t="shared" si="0"/>
        <v>77.290000000000006</v>
      </c>
      <c r="H20" s="28">
        <f t="shared" si="1"/>
        <v>82.55</v>
      </c>
      <c r="I20" s="10">
        <f t="shared" si="2"/>
        <v>1341.48</v>
      </c>
      <c r="J20" s="29">
        <f t="shared" si="3"/>
        <v>1432.62</v>
      </c>
      <c r="K20" s="10">
        <f t="shared" si="4"/>
        <v>1623.09</v>
      </c>
      <c r="L20" s="29">
        <f t="shared" si="5"/>
        <v>1733.55</v>
      </c>
      <c r="N20" s="23"/>
      <c r="O20" s="23"/>
    </row>
    <row r="21" spans="1:15">
      <c r="A21" s="36">
        <v>14</v>
      </c>
      <c r="B21" s="37" t="s">
        <v>28</v>
      </c>
      <c r="C21" s="36" t="s">
        <v>27</v>
      </c>
      <c r="D21" s="38">
        <v>12</v>
      </c>
      <c r="E21" s="20">
        <v>67.3</v>
      </c>
      <c r="F21" s="27">
        <f t="shared" si="6"/>
        <v>71.88</v>
      </c>
      <c r="G21" s="18">
        <f t="shared" si="0"/>
        <v>81.430000000000007</v>
      </c>
      <c r="H21" s="28">
        <f t="shared" si="1"/>
        <v>86.97</v>
      </c>
      <c r="I21" s="10">
        <f t="shared" si="2"/>
        <v>807.6</v>
      </c>
      <c r="J21" s="29">
        <f t="shared" si="3"/>
        <v>862.56</v>
      </c>
      <c r="K21" s="10">
        <f t="shared" si="4"/>
        <v>977.16</v>
      </c>
      <c r="L21" s="29">
        <f t="shared" si="5"/>
        <v>1043.6400000000001</v>
      </c>
      <c r="N21" s="23"/>
      <c r="O21" s="23"/>
    </row>
    <row r="22" spans="1:15" ht="25.5">
      <c r="A22" s="36">
        <v>15</v>
      </c>
      <c r="B22" s="37" t="s">
        <v>29</v>
      </c>
      <c r="C22" s="36" t="s">
        <v>17</v>
      </c>
      <c r="D22" s="38">
        <v>75</v>
      </c>
      <c r="E22" s="20">
        <v>843.74</v>
      </c>
      <c r="F22" s="27">
        <f t="shared" si="6"/>
        <v>901.11</v>
      </c>
      <c r="G22" s="18">
        <f t="shared" si="0"/>
        <v>1020.93</v>
      </c>
      <c r="H22" s="28">
        <f t="shared" si="1"/>
        <v>1090.3399999999999</v>
      </c>
      <c r="I22" s="10">
        <f t="shared" si="2"/>
        <v>63280.5</v>
      </c>
      <c r="J22" s="29">
        <f t="shared" si="3"/>
        <v>67583.25</v>
      </c>
      <c r="K22" s="10">
        <f t="shared" si="4"/>
        <v>76569.75</v>
      </c>
      <c r="L22" s="29">
        <f t="shared" si="5"/>
        <v>81775.5</v>
      </c>
      <c r="N22" s="23"/>
      <c r="O22" s="23"/>
    </row>
    <row r="23" spans="1:15" ht="25.5">
      <c r="A23" s="36">
        <v>16</v>
      </c>
      <c r="B23" s="37" t="s">
        <v>30</v>
      </c>
      <c r="C23" s="36" t="s">
        <v>31</v>
      </c>
      <c r="D23" s="39"/>
      <c r="E23" s="20">
        <v>2.09</v>
      </c>
      <c r="F23" s="27">
        <f t="shared" si="6"/>
        <v>2.23</v>
      </c>
      <c r="G23" s="18">
        <f t="shared" si="0"/>
        <v>2.5299999999999998</v>
      </c>
      <c r="H23" s="28">
        <f t="shared" si="1"/>
        <v>2.7</v>
      </c>
      <c r="I23" s="10">
        <f>ROUND(1*E23,2)</f>
        <v>2.09</v>
      </c>
      <c r="J23" s="29">
        <f t="shared" si="3"/>
        <v>0</v>
      </c>
      <c r="K23" s="10">
        <f>ROUND(1*G23,2)</f>
        <v>2.5299999999999998</v>
      </c>
      <c r="L23" s="29">
        <f t="shared" si="5"/>
        <v>0</v>
      </c>
      <c r="N23" s="23"/>
      <c r="O23" s="23"/>
    </row>
    <row r="24" spans="1:15" ht="25.5">
      <c r="A24" s="36">
        <v>17</v>
      </c>
      <c r="B24" s="37" t="s">
        <v>32</v>
      </c>
      <c r="C24" s="36" t="s">
        <v>17</v>
      </c>
      <c r="D24" s="38">
        <v>720</v>
      </c>
      <c r="E24" s="20">
        <v>1236.76</v>
      </c>
      <c r="F24" s="27">
        <f t="shared" si="6"/>
        <v>1320.86</v>
      </c>
      <c r="G24" s="18">
        <f t="shared" si="0"/>
        <v>1496.48</v>
      </c>
      <c r="H24" s="28">
        <f t="shared" si="1"/>
        <v>1598.24</v>
      </c>
      <c r="I24" s="10">
        <f t="shared" si="2"/>
        <v>890467.2</v>
      </c>
      <c r="J24" s="29">
        <f t="shared" si="3"/>
        <v>951019.2</v>
      </c>
      <c r="K24" s="10">
        <f t="shared" si="4"/>
        <v>1077465.6000000001</v>
      </c>
      <c r="L24" s="29">
        <f t="shared" si="5"/>
        <v>1150732.8</v>
      </c>
      <c r="N24" s="23"/>
      <c r="O24" s="23"/>
    </row>
    <row r="25" spans="1:15" ht="25.5">
      <c r="A25" s="36">
        <v>18</v>
      </c>
      <c r="B25" s="37" t="s">
        <v>33</v>
      </c>
      <c r="C25" s="36" t="s">
        <v>31</v>
      </c>
      <c r="D25" s="39"/>
      <c r="E25" s="20">
        <v>1.93</v>
      </c>
      <c r="F25" s="27">
        <f t="shared" si="6"/>
        <v>2.06</v>
      </c>
      <c r="G25" s="18">
        <f t="shared" si="0"/>
        <v>2.34</v>
      </c>
      <c r="H25" s="28">
        <f t="shared" si="1"/>
        <v>2.4900000000000002</v>
      </c>
      <c r="I25" s="10">
        <f>ROUND(1*E25,2)</f>
        <v>1.93</v>
      </c>
      <c r="J25" s="29">
        <f t="shared" si="3"/>
        <v>0</v>
      </c>
      <c r="K25" s="10">
        <f>ROUND(1*G25,2)</f>
        <v>2.34</v>
      </c>
      <c r="L25" s="29">
        <f t="shared" si="5"/>
        <v>0</v>
      </c>
      <c r="N25" s="23"/>
      <c r="O25" s="23"/>
    </row>
    <row r="26" spans="1:15" ht="15.75">
      <c r="A26" s="36">
        <v>19</v>
      </c>
      <c r="B26" s="40" t="s">
        <v>34</v>
      </c>
      <c r="C26" s="36" t="s">
        <v>17</v>
      </c>
      <c r="D26" s="38">
        <v>795</v>
      </c>
      <c r="E26" s="20">
        <v>774.55</v>
      </c>
      <c r="F26" s="27">
        <f t="shared" si="6"/>
        <v>827.22</v>
      </c>
      <c r="G26" s="18">
        <f t="shared" si="0"/>
        <v>937.21</v>
      </c>
      <c r="H26" s="28">
        <f t="shared" si="1"/>
        <v>1000.94</v>
      </c>
      <c r="I26" s="10">
        <f t="shared" si="2"/>
        <v>615767.25</v>
      </c>
      <c r="J26" s="29">
        <f t="shared" si="3"/>
        <v>657639.9</v>
      </c>
      <c r="K26" s="10">
        <f t="shared" si="4"/>
        <v>745081.95</v>
      </c>
      <c r="L26" s="29">
        <f t="shared" si="5"/>
        <v>795747.3</v>
      </c>
      <c r="N26" s="23"/>
      <c r="O26" s="23"/>
    </row>
    <row r="27" spans="1:15" ht="25.5">
      <c r="A27" s="36">
        <v>20</v>
      </c>
      <c r="B27" s="40" t="s">
        <v>35</v>
      </c>
      <c r="C27" s="36" t="s">
        <v>31</v>
      </c>
      <c r="D27" s="39"/>
      <c r="E27" s="20">
        <v>0.94</v>
      </c>
      <c r="F27" s="27">
        <f t="shared" si="6"/>
        <v>1</v>
      </c>
      <c r="G27" s="18">
        <f t="shared" si="0"/>
        <v>1.1399999999999999</v>
      </c>
      <c r="H27" s="28">
        <f t="shared" si="1"/>
        <v>1.21</v>
      </c>
      <c r="I27" s="10">
        <f>ROUND(1*E27,2)</f>
        <v>0.94</v>
      </c>
      <c r="J27" s="29">
        <f t="shared" si="3"/>
        <v>0</v>
      </c>
      <c r="K27" s="10">
        <f>ROUND(1*G27,2)</f>
        <v>1.1399999999999999</v>
      </c>
      <c r="L27" s="29">
        <f t="shared" si="5"/>
        <v>0</v>
      </c>
      <c r="N27" s="23"/>
      <c r="O27" s="23"/>
    </row>
    <row r="28" spans="1:15" ht="25.5">
      <c r="A28" s="36">
        <v>21</v>
      </c>
      <c r="B28" s="37" t="s">
        <v>36</v>
      </c>
      <c r="C28" s="36" t="s">
        <v>17</v>
      </c>
      <c r="D28" s="38">
        <v>45</v>
      </c>
      <c r="E28" s="20">
        <v>592.03</v>
      </c>
      <c r="F28" s="27">
        <f t="shared" si="6"/>
        <v>632.29</v>
      </c>
      <c r="G28" s="18">
        <f t="shared" si="0"/>
        <v>716.36</v>
      </c>
      <c r="H28" s="28">
        <f t="shared" si="1"/>
        <v>765.07</v>
      </c>
      <c r="I28" s="10">
        <f t="shared" si="2"/>
        <v>26641.35</v>
      </c>
      <c r="J28" s="29">
        <f t="shared" si="3"/>
        <v>28453.05</v>
      </c>
      <c r="K28" s="10">
        <f t="shared" si="4"/>
        <v>32236.2</v>
      </c>
      <c r="L28" s="29">
        <f t="shared" si="5"/>
        <v>34428.15</v>
      </c>
      <c r="N28" s="23"/>
      <c r="O28" s="23"/>
    </row>
    <row r="29" spans="1:15" ht="25.5">
      <c r="A29" s="36">
        <v>22</v>
      </c>
      <c r="B29" s="37" t="s">
        <v>37</v>
      </c>
      <c r="C29" s="36" t="s">
        <v>31</v>
      </c>
      <c r="D29" s="39"/>
      <c r="E29" s="20">
        <v>1.25</v>
      </c>
      <c r="F29" s="27">
        <f t="shared" si="6"/>
        <v>1.34</v>
      </c>
      <c r="G29" s="18">
        <f t="shared" si="0"/>
        <v>1.51</v>
      </c>
      <c r="H29" s="28">
        <f t="shared" si="1"/>
        <v>1.62</v>
      </c>
      <c r="I29" s="10">
        <f>ROUND(1*E29,2)</f>
        <v>1.25</v>
      </c>
      <c r="J29" s="29">
        <f t="shared" si="3"/>
        <v>0</v>
      </c>
      <c r="K29" s="10">
        <f>ROUND(1*G29,2)</f>
        <v>1.51</v>
      </c>
      <c r="L29" s="29">
        <f t="shared" si="5"/>
        <v>0</v>
      </c>
      <c r="N29" s="23"/>
      <c r="O29" s="23"/>
    </row>
    <row r="30" spans="1:15" ht="25.5">
      <c r="A30" s="36">
        <v>23</v>
      </c>
      <c r="B30" s="37" t="s">
        <v>38</v>
      </c>
      <c r="C30" s="36" t="s">
        <v>17</v>
      </c>
      <c r="D30" s="38">
        <v>315</v>
      </c>
      <c r="E30" s="20">
        <v>149.69</v>
      </c>
      <c r="F30" s="27">
        <f t="shared" si="6"/>
        <v>159.87</v>
      </c>
      <c r="G30" s="18">
        <f t="shared" si="0"/>
        <v>181.12</v>
      </c>
      <c r="H30" s="28">
        <f t="shared" si="1"/>
        <v>193.44</v>
      </c>
      <c r="I30" s="10">
        <f t="shared" si="2"/>
        <v>47152.35</v>
      </c>
      <c r="J30" s="29">
        <f t="shared" si="3"/>
        <v>50359.05</v>
      </c>
      <c r="K30" s="10">
        <f t="shared" si="4"/>
        <v>57052.800000000003</v>
      </c>
      <c r="L30" s="29">
        <f t="shared" si="5"/>
        <v>60933.599999999999</v>
      </c>
      <c r="N30" s="23"/>
      <c r="O30" s="23"/>
    </row>
    <row r="31" spans="1:15" ht="15.75">
      <c r="A31" s="36">
        <v>24</v>
      </c>
      <c r="B31" s="37" t="s">
        <v>39</v>
      </c>
      <c r="C31" s="36" t="s">
        <v>17</v>
      </c>
      <c r="D31" s="38">
        <v>630</v>
      </c>
      <c r="E31" s="20">
        <v>34</v>
      </c>
      <c r="F31" s="27">
        <f t="shared" si="6"/>
        <v>36.31</v>
      </c>
      <c r="G31" s="18">
        <f t="shared" si="0"/>
        <v>41.14</v>
      </c>
      <c r="H31" s="28">
        <f t="shared" si="1"/>
        <v>43.94</v>
      </c>
      <c r="I31" s="10">
        <f t="shared" si="2"/>
        <v>21420</v>
      </c>
      <c r="J31" s="29">
        <f t="shared" si="3"/>
        <v>22875.3</v>
      </c>
      <c r="K31" s="10">
        <f t="shared" si="4"/>
        <v>25918.2</v>
      </c>
      <c r="L31" s="29">
        <f t="shared" si="5"/>
        <v>27682.2</v>
      </c>
      <c r="N31" s="23"/>
      <c r="O31" s="23"/>
    </row>
    <row r="32" spans="1:15" ht="25.5">
      <c r="A32" s="36">
        <v>25</v>
      </c>
      <c r="B32" s="40" t="s">
        <v>40</v>
      </c>
      <c r="C32" s="36" t="s">
        <v>17</v>
      </c>
      <c r="D32" s="38">
        <v>18</v>
      </c>
      <c r="E32" s="20">
        <v>174.61</v>
      </c>
      <c r="F32" s="27">
        <f t="shared" si="6"/>
        <v>186.48</v>
      </c>
      <c r="G32" s="18">
        <f t="shared" si="0"/>
        <v>211.28</v>
      </c>
      <c r="H32" s="28">
        <f t="shared" si="1"/>
        <v>225.64</v>
      </c>
      <c r="I32" s="10">
        <f t="shared" si="2"/>
        <v>3142.98</v>
      </c>
      <c r="J32" s="29">
        <f t="shared" si="3"/>
        <v>3356.64</v>
      </c>
      <c r="K32" s="10">
        <f t="shared" si="4"/>
        <v>3803.04</v>
      </c>
      <c r="L32" s="29">
        <f t="shared" si="5"/>
        <v>4061.52</v>
      </c>
      <c r="N32" s="23"/>
      <c r="O32" s="23"/>
    </row>
    <row r="33" spans="1:15" ht="15.75">
      <c r="A33" s="36">
        <v>26</v>
      </c>
      <c r="B33" s="37" t="s">
        <v>41</v>
      </c>
      <c r="C33" s="36" t="s">
        <v>14</v>
      </c>
      <c r="D33" s="38">
        <v>3</v>
      </c>
      <c r="E33" s="20">
        <v>2096.4</v>
      </c>
      <c r="F33" s="27">
        <f t="shared" si="6"/>
        <v>2238.96</v>
      </c>
      <c r="G33" s="18">
        <f t="shared" si="0"/>
        <v>2536.64</v>
      </c>
      <c r="H33" s="28">
        <f t="shared" si="1"/>
        <v>2709.14</v>
      </c>
      <c r="I33" s="10">
        <f t="shared" si="2"/>
        <v>6289.2</v>
      </c>
      <c r="J33" s="29">
        <f t="shared" si="3"/>
        <v>6716.88</v>
      </c>
      <c r="K33" s="10">
        <f t="shared" si="4"/>
        <v>7609.92</v>
      </c>
      <c r="L33" s="29">
        <f t="shared" si="5"/>
        <v>8127.42</v>
      </c>
      <c r="N33" s="23"/>
      <c r="O33" s="23"/>
    </row>
    <row r="34" spans="1:15">
      <c r="A34" s="36">
        <v>27</v>
      </c>
      <c r="B34" s="37" t="s">
        <v>42</v>
      </c>
      <c r="C34" s="36" t="s">
        <v>11</v>
      </c>
      <c r="D34" s="38">
        <v>135</v>
      </c>
      <c r="E34" s="20">
        <v>106.13</v>
      </c>
      <c r="F34" s="27">
        <f t="shared" si="6"/>
        <v>113.35</v>
      </c>
      <c r="G34" s="18">
        <f t="shared" si="0"/>
        <v>128.41999999999999</v>
      </c>
      <c r="H34" s="28">
        <f t="shared" si="1"/>
        <v>137.15</v>
      </c>
      <c r="I34" s="10">
        <f t="shared" si="2"/>
        <v>14327.55</v>
      </c>
      <c r="J34" s="29">
        <f t="shared" si="3"/>
        <v>15302.25</v>
      </c>
      <c r="K34" s="10">
        <f t="shared" si="4"/>
        <v>17336.7</v>
      </c>
      <c r="L34" s="29">
        <f t="shared" si="5"/>
        <v>18515.25</v>
      </c>
      <c r="N34" s="23"/>
      <c r="O34" s="23"/>
    </row>
    <row r="35" spans="1:15" ht="15.75">
      <c r="A35" s="36">
        <v>28</v>
      </c>
      <c r="B35" s="37" t="s">
        <v>43</v>
      </c>
      <c r="C35" s="36" t="s">
        <v>17</v>
      </c>
      <c r="D35" s="38">
        <v>60</v>
      </c>
      <c r="E35" s="20">
        <v>270.77</v>
      </c>
      <c r="F35" s="27">
        <f t="shared" si="6"/>
        <v>289.18</v>
      </c>
      <c r="G35" s="18">
        <f t="shared" si="0"/>
        <v>327.63</v>
      </c>
      <c r="H35" s="28">
        <f t="shared" si="1"/>
        <v>349.91</v>
      </c>
      <c r="I35" s="10">
        <f t="shared" si="2"/>
        <v>16246.2</v>
      </c>
      <c r="J35" s="29">
        <f t="shared" si="3"/>
        <v>17350.8</v>
      </c>
      <c r="K35" s="10">
        <f t="shared" si="4"/>
        <v>19657.8</v>
      </c>
      <c r="L35" s="29">
        <f t="shared" si="5"/>
        <v>20994.6</v>
      </c>
      <c r="N35" s="23"/>
      <c r="O35" s="23"/>
    </row>
    <row r="36" spans="1:15" ht="15.75">
      <c r="A36" s="36">
        <v>29</v>
      </c>
      <c r="B36" s="37" t="s">
        <v>44</v>
      </c>
      <c r="C36" s="36" t="s">
        <v>31</v>
      </c>
      <c r="D36" s="38"/>
      <c r="E36" s="20">
        <v>1.83</v>
      </c>
      <c r="F36" s="27">
        <f t="shared" si="6"/>
        <v>1.95</v>
      </c>
      <c r="G36" s="18">
        <f t="shared" si="0"/>
        <v>2.21</v>
      </c>
      <c r="H36" s="28">
        <f t="shared" si="1"/>
        <v>2.36</v>
      </c>
      <c r="I36" s="10">
        <f>ROUND(1*E36,2)</f>
        <v>1.83</v>
      </c>
      <c r="J36" s="29">
        <f t="shared" si="3"/>
        <v>0</v>
      </c>
      <c r="K36" s="10">
        <f>ROUND(1*G36,2)</f>
        <v>2.21</v>
      </c>
      <c r="L36" s="29">
        <f t="shared" si="5"/>
        <v>0</v>
      </c>
      <c r="N36" s="23"/>
      <c r="O36" s="23"/>
    </row>
    <row r="37" spans="1:15" ht="15.75">
      <c r="A37" s="36">
        <v>30</v>
      </c>
      <c r="B37" s="37" t="s">
        <v>45</v>
      </c>
      <c r="C37" s="36" t="s">
        <v>17</v>
      </c>
      <c r="D37" s="38">
        <v>105</v>
      </c>
      <c r="E37" s="20">
        <v>255.56</v>
      </c>
      <c r="F37" s="27">
        <f t="shared" si="6"/>
        <v>272.94</v>
      </c>
      <c r="G37" s="18">
        <f t="shared" si="0"/>
        <v>309.23</v>
      </c>
      <c r="H37" s="28">
        <f t="shared" si="1"/>
        <v>330.26</v>
      </c>
      <c r="I37" s="10">
        <f t="shared" si="2"/>
        <v>26833.8</v>
      </c>
      <c r="J37" s="29">
        <f t="shared" si="3"/>
        <v>28658.7</v>
      </c>
      <c r="K37" s="10">
        <f t="shared" si="4"/>
        <v>32469.15</v>
      </c>
      <c r="L37" s="29">
        <f t="shared" si="5"/>
        <v>34677.300000000003</v>
      </c>
      <c r="N37" s="23"/>
      <c r="O37" s="23"/>
    </row>
    <row r="38" spans="1:15" ht="25.5">
      <c r="A38" s="36">
        <v>31</v>
      </c>
      <c r="B38" s="37" t="s">
        <v>46</v>
      </c>
      <c r="C38" s="36" t="s">
        <v>31</v>
      </c>
      <c r="D38" s="39"/>
      <c r="E38" s="20">
        <v>0.78</v>
      </c>
      <c r="F38" s="27">
        <f t="shared" si="6"/>
        <v>0.83</v>
      </c>
      <c r="G38" s="18">
        <f t="shared" si="0"/>
        <v>0.94</v>
      </c>
      <c r="H38" s="28">
        <f t="shared" si="1"/>
        <v>1</v>
      </c>
      <c r="I38" s="10">
        <f>ROUND(1*E38,2)</f>
        <v>0.78</v>
      </c>
      <c r="J38" s="29">
        <f t="shared" si="3"/>
        <v>0</v>
      </c>
      <c r="K38" s="10">
        <f>ROUND(1*G38,2)</f>
        <v>0.94</v>
      </c>
      <c r="L38" s="29">
        <f t="shared" si="5"/>
        <v>0</v>
      </c>
      <c r="N38" s="23"/>
      <c r="O38" s="23"/>
    </row>
    <row r="39" spans="1:15" ht="25.5">
      <c r="A39" s="36">
        <v>32</v>
      </c>
      <c r="B39" s="37" t="s">
        <v>47</v>
      </c>
      <c r="C39" s="36" t="s">
        <v>48</v>
      </c>
      <c r="D39" s="38">
        <v>600</v>
      </c>
      <c r="E39" s="20">
        <v>8.36</v>
      </c>
      <c r="F39" s="27">
        <f t="shared" si="6"/>
        <v>8.93</v>
      </c>
      <c r="G39" s="18">
        <f t="shared" si="0"/>
        <v>10.119999999999999</v>
      </c>
      <c r="H39" s="28">
        <f t="shared" si="1"/>
        <v>10.81</v>
      </c>
      <c r="I39" s="10">
        <f t="shared" si="2"/>
        <v>5016</v>
      </c>
      <c r="J39" s="29">
        <f t="shared" si="3"/>
        <v>5358</v>
      </c>
      <c r="K39" s="10">
        <f t="shared" si="4"/>
        <v>6072</v>
      </c>
      <c r="L39" s="29">
        <f t="shared" si="5"/>
        <v>6486</v>
      </c>
      <c r="N39" s="23"/>
      <c r="O39" s="23"/>
    </row>
    <row r="40" spans="1:15" ht="15.75">
      <c r="A40" s="36">
        <v>33</v>
      </c>
      <c r="B40" s="37" t="s">
        <v>49</v>
      </c>
      <c r="C40" s="36" t="s">
        <v>50</v>
      </c>
      <c r="D40" s="38">
        <v>135</v>
      </c>
      <c r="E40" s="20">
        <v>38.479999999999997</v>
      </c>
      <c r="F40" s="27">
        <f t="shared" si="6"/>
        <v>41.1</v>
      </c>
      <c r="G40" s="18">
        <f t="shared" si="0"/>
        <v>46.56</v>
      </c>
      <c r="H40" s="28">
        <f t="shared" si="1"/>
        <v>49.73</v>
      </c>
      <c r="I40" s="10">
        <f t="shared" si="2"/>
        <v>5194.8</v>
      </c>
      <c r="J40" s="29">
        <f t="shared" si="3"/>
        <v>5548.5</v>
      </c>
      <c r="K40" s="10">
        <f t="shared" si="4"/>
        <v>6285.6</v>
      </c>
      <c r="L40" s="29">
        <f t="shared" si="5"/>
        <v>6713.55</v>
      </c>
      <c r="N40" s="23"/>
      <c r="O40" s="23"/>
    </row>
    <row r="41" spans="1:15" ht="25.5">
      <c r="A41" s="36">
        <v>34</v>
      </c>
      <c r="B41" s="37" t="s">
        <v>51</v>
      </c>
      <c r="C41" s="36" t="s">
        <v>11</v>
      </c>
      <c r="D41" s="38">
        <v>9</v>
      </c>
      <c r="E41" s="20">
        <v>290.58999999999997</v>
      </c>
      <c r="F41" s="27">
        <f t="shared" si="6"/>
        <v>310.35000000000002</v>
      </c>
      <c r="G41" s="18">
        <f t="shared" si="0"/>
        <v>351.61</v>
      </c>
      <c r="H41" s="28">
        <f t="shared" si="1"/>
        <v>375.52</v>
      </c>
      <c r="I41" s="10">
        <f t="shared" si="2"/>
        <v>2615.31</v>
      </c>
      <c r="J41" s="29">
        <f t="shared" si="3"/>
        <v>2793.15</v>
      </c>
      <c r="K41" s="10">
        <f t="shared" si="4"/>
        <v>3164.49</v>
      </c>
      <c r="L41" s="29">
        <f t="shared" si="5"/>
        <v>3379.68</v>
      </c>
      <c r="N41" s="23"/>
      <c r="O41" s="23"/>
    </row>
    <row r="42" spans="1:15">
      <c r="A42" s="36">
        <v>35</v>
      </c>
      <c r="B42" s="37" t="s">
        <v>52</v>
      </c>
      <c r="C42" s="36" t="s">
        <v>53</v>
      </c>
      <c r="D42" s="38">
        <v>15</v>
      </c>
      <c r="E42" s="20">
        <v>665.65</v>
      </c>
      <c r="F42" s="27">
        <f t="shared" si="6"/>
        <v>710.91</v>
      </c>
      <c r="G42" s="18">
        <f t="shared" si="0"/>
        <v>805.44</v>
      </c>
      <c r="H42" s="28">
        <f t="shared" si="1"/>
        <v>860.2</v>
      </c>
      <c r="I42" s="10">
        <f t="shared" si="2"/>
        <v>9984.75</v>
      </c>
      <c r="J42" s="29">
        <f t="shared" si="3"/>
        <v>10663.65</v>
      </c>
      <c r="K42" s="10">
        <f t="shared" si="4"/>
        <v>12081.6</v>
      </c>
      <c r="L42" s="29">
        <f t="shared" si="5"/>
        <v>12903</v>
      </c>
      <c r="N42" s="23"/>
      <c r="O42" s="23"/>
    </row>
    <row r="43" spans="1:15" ht="15.75">
      <c r="A43" s="36">
        <v>36</v>
      </c>
      <c r="B43" s="37" t="s">
        <v>54</v>
      </c>
      <c r="C43" s="36" t="s">
        <v>55</v>
      </c>
      <c r="D43" s="38">
        <v>18</v>
      </c>
      <c r="E43" s="20">
        <v>2336.0700000000002</v>
      </c>
      <c r="F43" s="27">
        <f t="shared" si="6"/>
        <v>2494.92</v>
      </c>
      <c r="G43" s="18">
        <f t="shared" si="0"/>
        <v>2826.64</v>
      </c>
      <c r="H43" s="28">
        <f t="shared" si="1"/>
        <v>3018.85</v>
      </c>
      <c r="I43" s="10">
        <f t="shared" si="2"/>
        <v>42049.26</v>
      </c>
      <c r="J43" s="29">
        <f t="shared" si="3"/>
        <v>44908.56</v>
      </c>
      <c r="K43" s="10">
        <f t="shared" si="4"/>
        <v>50879.519999999997</v>
      </c>
      <c r="L43" s="29">
        <f t="shared" si="5"/>
        <v>54339.3</v>
      </c>
      <c r="N43" s="23"/>
      <c r="O43" s="23"/>
    </row>
    <row r="44" spans="1:15" ht="25.5">
      <c r="A44" s="36">
        <v>37</v>
      </c>
      <c r="B44" s="37" t="s">
        <v>56</v>
      </c>
      <c r="C44" s="36" t="s">
        <v>55</v>
      </c>
      <c r="D44" s="38">
        <v>18</v>
      </c>
      <c r="E44" s="20">
        <v>375.04</v>
      </c>
      <c r="F44" s="27">
        <f t="shared" si="6"/>
        <v>400.54</v>
      </c>
      <c r="G44" s="18">
        <f t="shared" si="0"/>
        <v>453.8</v>
      </c>
      <c r="H44" s="28">
        <f t="shared" si="1"/>
        <v>484.65</v>
      </c>
      <c r="I44" s="10">
        <f t="shared" si="2"/>
        <v>6750.72</v>
      </c>
      <c r="J44" s="29">
        <f t="shared" si="3"/>
        <v>7209.72</v>
      </c>
      <c r="K44" s="10">
        <f t="shared" si="4"/>
        <v>8168.4</v>
      </c>
      <c r="L44" s="29">
        <f t="shared" si="5"/>
        <v>8723.7000000000007</v>
      </c>
      <c r="N44" s="23"/>
      <c r="O44" s="23"/>
    </row>
    <row r="45" spans="1:15" ht="25.5">
      <c r="A45" s="41">
        <v>38</v>
      </c>
      <c r="B45" s="40" t="s">
        <v>57</v>
      </c>
      <c r="C45" s="41" t="s">
        <v>58</v>
      </c>
      <c r="D45" s="39"/>
      <c r="E45" s="20">
        <v>1389.02</v>
      </c>
      <c r="F45" s="27">
        <f t="shared" si="6"/>
        <v>1483.47</v>
      </c>
      <c r="G45" s="18">
        <f t="shared" si="0"/>
        <v>1680.71</v>
      </c>
      <c r="H45" s="28">
        <f t="shared" si="1"/>
        <v>1795</v>
      </c>
      <c r="I45" s="10">
        <f>ROUND(1*E45,2)</f>
        <v>1389.02</v>
      </c>
      <c r="J45" s="29">
        <f t="shared" si="3"/>
        <v>0</v>
      </c>
      <c r="K45" s="10">
        <f>ROUND(1*G45,2)</f>
        <v>1680.71</v>
      </c>
      <c r="L45" s="29">
        <f t="shared" si="5"/>
        <v>0</v>
      </c>
      <c r="N45" s="23"/>
      <c r="O45" s="23"/>
    </row>
    <row r="46" spans="1:15" ht="15.75">
      <c r="A46" s="36">
        <v>39</v>
      </c>
      <c r="B46" s="37" t="s">
        <v>59</v>
      </c>
      <c r="C46" s="36" t="s">
        <v>17</v>
      </c>
      <c r="D46" s="38">
        <v>27</v>
      </c>
      <c r="E46" s="20">
        <v>208.34</v>
      </c>
      <c r="F46" s="27">
        <f t="shared" si="6"/>
        <v>222.51</v>
      </c>
      <c r="G46" s="18">
        <f t="shared" si="0"/>
        <v>252.09</v>
      </c>
      <c r="H46" s="28">
        <f t="shared" si="1"/>
        <v>269.24</v>
      </c>
      <c r="I46" s="10">
        <f t="shared" si="2"/>
        <v>5625.18</v>
      </c>
      <c r="J46" s="29">
        <f t="shared" si="3"/>
        <v>6007.77</v>
      </c>
      <c r="K46" s="10">
        <f t="shared" si="4"/>
        <v>6806.43</v>
      </c>
      <c r="L46" s="29">
        <f t="shared" si="5"/>
        <v>7269.48</v>
      </c>
      <c r="N46" s="23"/>
      <c r="O46" s="23"/>
    </row>
    <row r="47" spans="1:15">
      <c r="A47" s="36">
        <v>40</v>
      </c>
      <c r="B47" s="37" t="s">
        <v>60</v>
      </c>
      <c r="C47" s="36" t="s">
        <v>48</v>
      </c>
      <c r="D47" s="38">
        <v>45</v>
      </c>
      <c r="E47" s="20">
        <v>10.99</v>
      </c>
      <c r="F47" s="27">
        <f t="shared" si="6"/>
        <v>11.74</v>
      </c>
      <c r="G47" s="18">
        <f t="shared" si="0"/>
        <v>13.3</v>
      </c>
      <c r="H47" s="28">
        <f t="shared" si="1"/>
        <v>14.21</v>
      </c>
      <c r="I47" s="10">
        <f t="shared" si="2"/>
        <v>494.55</v>
      </c>
      <c r="J47" s="29">
        <f t="shared" si="3"/>
        <v>528.29999999999995</v>
      </c>
      <c r="K47" s="10">
        <f t="shared" si="4"/>
        <v>598.5</v>
      </c>
      <c r="L47" s="29">
        <f t="shared" si="5"/>
        <v>639.45000000000005</v>
      </c>
      <c r="N47" s="23"/>
      <c r="O47" s="23"/>
    </row>
    <row r="48" spans="1:15" ht="25.5">
      <c r="A48" s="36">
        <v>41</v>
      </c>
      <c r="B48" s="37" t="s">
        <v>61</v>
      </c>
      <c r="C48" s="36" t="s">
        <v>48</v>
      </c>
      <c r="D48" s="38">
        <v>60</v>
      </c>
      <c r="E48" s="20">
        <v>18.829999999999998</v>
      </c>
      <c r="F48" s="27">
        <f t="shared" si="6"/>
        <v>20.11</v>
      </c>
      <c r="G48" s="18">
        <f t="shared" si="0"/>
        <v>22.78</v>
      </c>
      <c r="H48" s="28">
        <f t="shared" si="1"/>
        <v>24.33</v>
      </c>
      <c r="I48" s="10">
        <f t="shared" si="2"/>
        <v>1129.8</v>
      </c>
      <c r="J48" s="29">
        <f t="shared" si="3"/>
        <v>1206.5999999999999</v>
      </c>
      <c r="K48" s="10">
        <f t="shared" si="4"/>
        <v>1366.8</v>
      </c>
      <c r="L48" s="29">
        <f t="shared" si="5"/>
        <v>1459.8</v>
      </c>
      <c r="N48" s="23"/>
      <c r="O48" s="23"/>
    </row>
    <row r="49" spans="1:15" ht="25.5">
      <c r="A49" s="36">
        <v>42</v>
      </c>
      <c r="B49" s="37" t="s">
        <v>62</v>
      </c>
      <c r="C49" s="36" t="s">
        <v>48</v>
      </c>
      <c r="D49" s="38">
        <v>45</v>
      </c>
      <c r="E49" s="20">
        <v>23.9</v>
      </c>
      <c r="F49" s="27">
        <f t="shared" si="6"/>
        <v>25.53</v>
      </c>
      <c r="G49" s="18">
        <f t="shared" si="0"/>
        <v>28.92</v>
      </c>
      <c r="H49" s="28">
        <f t="shared" si="1"/>
        <v>30.89</v>
      </c>
      <c r="I49" s="10">
        <f t="shared" si="2"/>
        <v>1075.5</v>
      </c>
      <c r="J49" s="29">
        <f t="shared" si="3"/>
        <v>1148.8499999999999</v>
      </c>
      <c r="K49" s="10">
        <f t="shared" si="4"/>
        <v>1301.4000000000001</v>
      </c>
      <c r="L49" s="29">
        <f t="shared" si="5"/>
        <v>1390.05</v>
      </c>
      <c r="N49" s="23"/>
      <c r="O49" s="23"/>
    </row>
    <row r="50" spans="1:15" ht="25.5">
      <c r="A50" s="36">
        <v>43</v>
      </c>
      <c r="B50" s="37" t="s">
        <v>63</v>
      </c>
      <c r="C50" s="36" t="s">
        <v>48</v>
      </c>
      <c r="D50" s="38">
        <v>30</v>
      </c>
      <c r="E50" s="20">
        <v>31.73</v>
      </c>
      <c r="F50" s="27">
        <f t="shared" si="6"/>
        <v>33.89</v>
      </c>
      <c r="G50" s="18">
        <f t="shared" si="0"/>
        <v>38.39</v>
      </c>
      <c r="H50" s="28">
        <f t="shared" si="1"/>
        <v>41.01</v>
      </c>
      <c r="I50" s="10">
        <f t="shared" si="2"/>
        <v>951.9</v>
      </c>
      <c r="J50" s="29">
        <f t="shared" si="3"/>
        <v>1016.7</v>
      </c>
      <c r="K50" s="10">
        <f t="shared" si="4"/>
        <v>1151.7</v>
      </c>
      <c r="L50" s="29">
        <f t="shared" si="5"/>
        <v>1230.3</v>
      </c>
      <c r="N50" s="23"/>
      <c r="O50" s="23"/>
    </row>
    <row r="51" spans="1:15">
      <c r="A51" s="36">
        <v>44</v>
      </c>
      <c r="B51" s="37" t="s">
        <v>64</v>
      </c>
      <c r="C51" s="36" t="s">
        <v>11</v>
      </c>
      <c r="D51" s="38">
        <v>135</v>
      </c>
      <c r="E51" s="20">
        <v>15.44</v>
      </c>
      <c r="F51" s="27">
        <f t="shared" si="6"/>
        <v>16.489999999999998</v>
      </c>
      <c r="G51" s="18">
        <f t="shared" si="0"/>
        <v>18.68</v>
      </c>
      <c r="H51" s="28">
        <f t="shared" si="1"/>
        <v>19.95</v>
      </c>
      <c r="I51" s="10">
        <f t="shared" si="2"/>
        <v>2084.4</v>
      </c>
      <c r="J51" s="29">
        <f t="shared" si="3"/>
        <v>2226.15</v>
      </c>
      <c r="K51" s="10">
        <f t="shared" si="4"/>
        <v>2521.8000000000002</v>
      </c>
      <c r="L51" s="29">
        <f t="shared" si="5"/>
        <v>2693.25</v>
      </c>
      <c r="N51" s="23"/>
      <c r="O51" s="23"/>
    </row>
    <row r="52" spans="1:15">
      <c r="A52" s="36">
        <v>45</v>
      </c>
      <c r="B52" s="37" t="s">
        <v>65</v>
      </c>
      <c r="C52" s="36" t="s">
        <v>27</v>
      </c>
      <c r="D52" s="38">
        <v>6</v>
      </c>
      <c r="E52" s="20">
        <v>1755.38</v>
      </c>
      <c r="F52" s="27">
        <f t="shared" si="6"/>
        <v>1874.75</v>
      </c>
      <c r="G52" s="18">
        <f t="shared" si="0"/>
        <v>2124.0100000000002</v>
      </c>
      <c r="H52" s="28">
        <f t="shared" si="1"/>
        <v>2268.4499999999998</v>
      </c>
      <c r="I52" s="10">
        <f t="shared" si="2"/>
        <v>10532.28</v>
      </c>
      <c r="J52" s="29">
        <f t="shared" si="3"/>
        <v>11248.5</v>
      </c>
      <c r="K52" s="10">
        <f t="shared" si="4"/>
        <v>12744.06</v>
      </c>
      <c r="L52" s="29">
        <f t="shared" si="5"/>
        <v>13610.7</v>
      </c>
      <c r="N52" s="23"/>
      <c r="O52" s="23"/>
    </row>
    <row r="53" spans="1:15" ht="25.5">
      <c r="A53" s="36">
        <v>46</v>
      </c>
      <c r="B53" s="37" t="s">
        <v>66</v>
      </c>
      <c r="C53" s="36" t="s">
        <v>11</v>
      </c>
      <c r="D53" s="38">
        <v>18</v>
      </c>
      <c r="E53" s="20">
        <v>226.03</v>
      </c>
      <c r="F53" s="27">
        <f t="shared" si="6"/>
        <v>241.4</v>
      </c>
      <c r="G53" s="18">
        <f t="shared" si="0"/>
        <v>273.5</v>
      </c>
      <c r="H53" s="28">
        <f t="shared" si="1"/>
        <v>292.08999999999997</v>
      </c>
      <c r="I53" s="10">
        <f t="shared" si="2"/>
        <v>4068.54</v>
      </c>
      <c r="J53" s="29">
        <f t="shared" si="3"/>
        <v>4345.2</v>
      </c>
      <c r="K53" s="10">
        <f t="shared" si="4"/>
        <v>4923</v>
      </c>
      <c r="L53" s="29">
        <f t="shared" si="5"/>
        <v>5257.62</v>
      </c>
      <c r="N53" s="23"/>
      <c r="O53" s="23"/>
    </row>
    <row r="54" spans="1:15" ht="25.5">
      <c r="A54" s="36">
        <v>47</v>
      </c>
      <c r="B54" s="37" t="s">
        <v>67</v>
      </c>
      <c r="C54" s="36" t="s">
        <v>27</v>
      </c>
      <c r="D54" s="38">
        <v>1.8</v>
      </c>
      <c r="E54" s="20">
        <v>737.11</v>
      </c>
      <c r="F54" s="27">
        <f t="shared" si="6"/>
        <v>787.23</v>
      </c>
      <c r="G54" s="18">
        <f t="shared" si="0"/>
        <v>891.9</v>
      </c>
      <c r="H54" s="28">
        <f t="shared" si="1"/>
        <v>952.55</v>
      </c>
      <c r="I54" s="10">
        <f t="shared" si="2"/>
        <v>1326.8</v>
      </c>
      <c r="J54" s="29">
        <f t="shared" si="3"/>
        <v>1417.01</v>
      </c>
      <c r="K54" s="10">
        <f t="shared" si="4"/>
        <v>1605.42</v>
      </c>
      <c r="L54" s="29">
        <f t="shared" si="5"/>
        <v>1714.59</v>
      </c>
      <c r="N54" s="23"/>
      <c r="O54" s="23"/>
    </row>
    <row r="55" spans="1:15" ht="25.5">
      <c r="A55" s="36">
        <v>48</v>
      </c>
      <c r="B55" s="37" t="s">
        <v>68</v>
      </c>
      <c r="C55" s="36" t="s">
        <v>27</v>
      </c>
      <c r="D55" s="38">
        <v>1.8</v>
      </c>
      <c r="E55" s="20">
        <v>914.89</v>
      </c>
      <c r="F55" s="27">
        <f t="shared" si="6"/>
        <v>977.1</v>
      </c>
      <c r="G55" s="18">
        <f t="shared" si="0"/>
        <v>1107.02</v>
      </c>
      <c r="H55" s="28">
        <f t="shared" si="1"/>
        <v>1182.29</v>
      </c>
      <c r="I55" s="10">
        <f t="shared" si="2"/>
        <v>1646.8</v>
      </c>
      <c r="J55" s="29">
        <f t="shared" si="3"/>
        <v>1758.78</v>
      </c>
      <c r="K55" s="10">
        <f t="shared" si="4"/>
        <v>1992.64</v>
      </c>
      <c r="L55" s="29">
        <f t="shared" si="5"/>
        <v>2128.12</v>
      </c>
      <c r="N55" s="23"/>
      <c r="O55" s="23"/>
    </row>
    <row r="56" spans="1:15">
      <c r="A56" s="36">
        <v>49</v>
      </c>
      <c r="B56" s="37" t="s">
        <v>69</v>
      </c>
      <c r="C56" s="36" t="s">
        <v>11</v>
      </c>
      <c r="D56" s="38">
        <v>9</v>
      </c>
      <c r="E56" s="20">
        <v>157.97</v>
      </c>
      <c r="F56" s="27">
        <f t="shared" si="6"/>
        <v>168.71</v>
      </c>
      <c r="G56" s="18">
        <f t="shared" si="0"/>
        <v>191.14</v>
      </c>
      <c r="H56" s="28">
        <f t="shared" si="1"/>
        <v>204.14</v>
      </c>
      <c r="I56" s="10">
        <f t="shared" si="2"/>
        <v>1421.73</v>
      </c>
      <c r="J56" s="29">
        <f t="shared" si="3"/>
        <v>1518.39</v>
      </c>
      <c r="K56" s="10">
        <f t="shared" si="4"/>
        <v>1720.26</v>
      </c>
      <c r="L56" s="29">
        <f t="shared" si="5"/>
        <v>1837.26</v>
      </c>
      <c r="N56" s="23"/>
      <c r="O56" s="23"/>
    </row>
    <row r="57" spans="1:15">
      <c r="A57" s="36">
        <v>50</v>
      </c>
      <c r="B57" s="37" t="s">
        <v>70</v>
      </c>
      <c r="C57" s="36" t="s">
        <v>11</v>
      </c>
      <c r="D57" s="38">
        <v>105</v>
      </c>
      <c r="E57" s="20">
        <v>235.89</v>
      </c>
      <c r="F57" s="27">
        <f t="shared" si="6"/>
        <v>251.93</v>
      </c>
      <c r="G57" s="18">
        <f t="shared" si="0"/>
        <v>285.43</v>
      </c>
      <c r="H57" s="28">
        <f t="shared" si="1"/>
        <v>304.83999999999997</v>
      </c>
      <c r="I57" s="10">
        <f t="shared" si="2"/>
        <v>24768.45</v>
      </c>
      <c r="J57" s="29">
        <f t="shared" si="3"/>
        <v>26452.65</v>
      </c>
      <c r="K57" s="10">
        <f t="shared" si="4"/>
        <v>29970.15</v>
      </c>
      <c r="L57" s="29">
        <f t="shared" si="5"/>
        <v>32008.2</v>
      </c>
      <c r="N57" s="23"/>
      <c r="O57" s="23"/>
    </row>
    <row r="58" spans="1:15" ht="15.75">
      <c r="A58" s="36">
        <v>51</v>
      </c>
      <c r="B58" s="37" t="s">
        <v>71</v>
      </c>
      <c r="C58" s="36" t="s">
        <v>17</v>
      </c>
      <c r="D58" s="38">
        <v>18</v>
      </c>
      <c r="E58" s="20">
        <v>209.72</v>
      </c>
      <c r="F58" s="27">
        <f t="shared" si="6"/>
        <v>223.98</v>
      </c>
      <c r="G58" s="18">
        <f t="shared" si="0"/>
        <v>253.76</v>
      </c>
      <c r="H58" s="28">
        <f t="shared" si="1"/>
        <v>271.02</v>
      </c>
      <c r="I58" s="10">
        <f t="shared" si="2"/>
        <v>3774.96</v>
      </c>
      <c r="J58" s="29">
        <f t="shared" si="3"/>
        <v>4031.64</v>
      </c>
      <c r="K58" s="10">
        <f t="shared" si="4"/>
        <v>4567.68</v>
      </c>
      <c r="L58" s="29">
        <f t="shared" si="5"/>
        <v>4878.3599999999997</v>
      </c>
      <c r="N58" s="23"/>
      <c r="O58" s="23"/>
    </row>
    <row r="59" spans="1:15">
      <c r="A59" s="36">
        <v>52</v>
      </c>
      <c r="B59" s="37" t="s">
        <v>72</v>
      </c>
      <c r="C59" s="36" t="s">
        <v>48</v>
      </c>
      <c r="D59" s="38">
        <v>150</v>
      </c>
      <c r="E59" s="20">
        <v>4.76</v>
      </c>
      <c r="F59" s="27">
        <f t="shared" si="6"/>
        <v>5.08</v>
      </c>
      <c r="G59" s="18">
        <f t="shared" si="0"/>
        <v>5.76</v>
      </c>
      <c r="H59" s="28">
        <f t="shared" si="1"/>
        <v>6.15</v>
      </c>
      <c r="I59" s="10">
        <f t="shared" si="2"/>
        <v>714</v>
      </c>
      <c r="J59" s="29">
        <f t="shared" si="3"/>
        <v>762</v>
      </c>
      <c r="K59" s="10">
        <f t="shared" si="4"/>
        <v>864</v>
      </c>
      <c r="L59" s="29">
        <f t="shared" si="5"/>
        <v>922.5</v>
      </c>
      <c r="N59" s="23"/>
      <c r="O59" s="23"/>
    </row>
    <row r="60" spans="1:15">
      <c r="A60" s="36">
        <v>53</v>
      </c>
      <c r="B60" s="37" t="s">
        <v>73</v>
      </c>
      <c r="C60" s="36" t="s">
        <v>48</v>
      </c>
      <c r="D60" s="38">
        <v>150</v>
      </c>
      <c r="E60" s="20">
        <v>2.87</v>
      </c>
      <c r="F60" s="27">
        <f t="shared" si="6"/>
        <v>3.07</v>
      </c>
      <c r="G60" s="18">
        <f t="shared" si="0"/>
        <v>3.47</v>
      </c>
      <c r="H60" s="28">
        <f t="shared" si="1"/>
        <v>3.71</v>
      </c>
      <c r="I60" s="10">
        <f t="shared" si="2"/>
        <v>430.5</v>
      </c>
      <c r="J60" s="29">
        <f t="shared" si="3"/>
        <v>460.5</v>
      </c>
      <c r="K60" s="10">
        <f t="shared" si="4"/>
        <v>520.5</v>
      </c>
      <c r="L60" s="29">
        <f t="shared" si="5"/>
        <v>556.5</v>
      </c>
      <c r="N60" s="23"/>
      <c r="O60" s="23"/>
    </row>
    <row r="61" spans="1:15" ht="28.5">
      <c r="A61" s="36">
        <v>54</v>
      </c>
      <c r="B61" s="37" t="s">
        <v>74</v>
      </c>
      <c r="C61" s="36" t="s">
        <v>25</v>
      </c>
      <c r="D61" s="38">
        <v>600</v>
      </c>
      <c r="E61" s="20">
        <v>3.01</v>
      </c>
      <c r="F61" s="27">
        <f t="shared" si="6"/>
        <v>3.21</v>
      </c>
      <c r="G61" s="18">
        <f t="shared" si="0"/>
        <v>3.64</v>
      </c>
      <c r="H61" s="28">
        <f t="shared" si="1"/>
        <v>3.88</v>
      </c>
      <c r="I61" s="10">
        <f t="shared" si="2"/>
        <v>1806</v>
      </c>
      <c r="J61" s="29">
        <f t="shared" si="3"/>
        <v>1926</v>
      </c>
      <c r="K61" s="10">
        <f t="shared" si="4"/>
        <v>2184</v>
      </c>
      <c r="L61" s="29">
        <f t="shared" si="5"/>
        <v>2328</v>
      </c>
      <c r="N61" s="23"/>
      <c r="O61" s="23"/>
    </row>
    <row r="62" spans="1:15" ht="25.5">
      <c r="A62" s="36">
        <v>55</v>
      </c>
      <c r="B62" s="40" t="s">
        <v>75</v>
      </c>
      <c r="C62" s="36" t="s">
        <v>25</v>
      </c>
      <c r="D62" s="38">
        <v>18</v>
      </c>
      <c r="E62" s="20">
        <v>9.5500000000000007</v>
      </c>
      <c r="F62" s="27">
        <f t="shared" si="6"/>
        <v>10.199999999999999</v>
      </c>
      <c r="G62" s="18">
        <f t="shared" si="0"/>
        <v>11.56</v>
      </c>
      <c r="H62" s="28">
        <f t="shared" si="1"/>
        <v>12.34</v>
      </c>
      <c r="I62" s="10">
        <f t="shared" si="2"/>
        <v>171.9</v>
      </c>
      <c r="J62" s="29">
        <f t="shared" si="3"/>
        <v>183.6</v>
      </c>
      <c r="K62" s="10">
        <f t="shared" si="4"/>
        <v>208.08</v>
      </c>
      <c r="L62" s="29">
        <f t="shared" si="5"/>
        <v>222.12</v>
      </c>
      <c r="N62" s="23"/>
      <c r="O62" s="23"/>
    </row>
    <row r="63" spans="1:15" ht="15.75">
      <c r="A63" s="36">
        <v>56</v>
      </c>
      <c r="B63" s="37" t="s">
        <v>76</v>
      </c>
      <c r="C63" s="36" t="s">
        <v>77</v>
      </c>
      <c r="D63" s="38">
        <v>18</v>
      </c>
      <c r="E63" s="20">
        <v>81.709999999999994</v>
      </c>
      <c r="F63" s="27">
        <f t="shared" si="6"/>
        <v>87.27</v>
      </c>
      <c r="G63" s="18">
        <f t="shared" si="0"/>
        <v>98.87</v>
      </c>
      <c r="H63" s="28">
        <f t="shared" si="1"/>
        <v>105.6</v>
      </c>
      <c r="I63" s="10">
        <f t="shared" si="2"/>
        <v>1470.78</v>
      </c>
      <c r="J63" s="29">
        <f t="shared" si="3"/>
        <v>1570.86</v>
      </c>
      <c r="K63" s="10">
        <f t="shared" si="4"/>
        <v>1779.66</v>
      </c>
      <c r="L63" s="29">
        <f t="shared" si="5"/>
        <v>1900.8</v>
      </c>
      <c r="N63" s="23"/>
      <c r="O63" s="23"/>
    </row>
    <row r="64" spans="1:15" ht="25.5">
      <c r="A64" s="36">
        <v>57</v>
      </c>
      <c r="B64" s="37" t="s">
        <v>78</v>
      </c>
      <c r="C64" s="36" t="s">
        <v>27</v>
      </c>
      <c r="D64" s="38">
        <v>10.5</v>
      </c>
      <c r="E64" s="20">
        <v>1896.7</v>
      </c>
      <c r="F64" s="27">
        <f t="shared" si="6"/>
        <v>2025.68</v>
      </c>
      <c r="G64" s="18">
        <f t="shared" si="0"/>
        <v>2295.0100000000002</v>
      </c>
      <c r="H64" s="28">
        <f t="shared" si="1"/>
        <v>2451.0700000000002</v>
      </c>
      <c r="I64" s="10">
        <f t="shared" si="2"/>
        <v>19915.349999999999</v>
      </c>
      <c r="J64" s="29">
        <f t="shared" si="3"/>
        <v>21269.64</v>
      </c>
      <c r="K64" s="10">
        <f t="shared" si="4"/>
        <v>24097.61</v>
      </c>
      <c r="L64" s="29">
        <f t="shared" si="5"/>
        <v>25736.240000000002</v>
      </c>
      <c r="N64" s="23"/>
      <c r="O64" s="23"/>
    </row>
    <row r="65" spans="1:15" ht="25.5">
      <c r="A65" s="36">
        <v>58</v>
      </c>
      <c r="B65" s="37" t="s">
        <v>79</v>
      </c>
      <c r="C65" s="36" t="s">
        <v>80</v>
      </c>
      <c r="D65" s="38">
        <v>6</v>
      </c>
      <c r="E65" s="20">
        <v>201.23</v>
      </c>
      <c r="F65" s="27">
        <f t="shared" si="6"/>
        <v>214.91</v>
      </c>
      <c r="G65" s="18">
        <f t="shared" si="0"/>
        <v>243.49</v>
      </c>
      <c r="H65" s="28">
        <f t="shared" si="1"/>
        <v>260.04000000000002</v>
      </c>
      <c r="I65" s="10">
        <f t="shared" si="2"/>
        <v>1207.3800000000001</v>
      </c>
      <c r="J65" s="29">
        <f t="shared" si="3"/>
        <v>1289.46</v>
      </c>
      <c r="K65" s="10">
        <f t="shared" si="4"/>
        <v>1460.94</v>
      </c>
      <c r="L65" s="29">
        <f t="shared" si="5"/>
        <v>1560.24</v>
      </c>
      <c r="N65" s="23"/>
      <c r="O65" s="23"/>
    </row>
    <row r="66" spans="1:15" ht="25.5">
      <c r="A66" s="36">
        <v>59</v>
      </c>
      <c r="B66" s="37" t="s">
        <v>81</v>
      </c>
      <c r="C66" s="36" t="s">
        <v>80</v>
      </c>
      <c r="D66" s="38">
        <v>6</v>
      </c>
      <c r="E66" s="20">
        <v>187.1</v>
      </c>
      <c r="F66" s="27">
        <f t="shared" si="6"/>
        <v>199.82</v>
      </c>
      <c r="G66" s="18">
        <f t="shared" si="0"/>
        <v>226.39</v>
      </c>
      <c r="H66" s="28">
        <f t="shared" si="1"/>
        <v>241.78</v>
      </c>
      <c r="I66" s="10">
        <f t="shared" si="2"/>
        <v>1122.5999999999999</v>
      </c>
      <c r="J66" s="29">
        <f t="shared" si="3"/>
        <v>1198.92</v>
      </c>
      <c r="K66" s="10">
        <f t="shared" si="4"/>
        <v>1358.34</v>
      </c>
      <c r="L66" s="29">
        <f t="shared" si="5"/>
        <v>1450.68</v>
      </c>
      <c r="N66" s="23"/>
      <c r="O66" s="23"/>
    </row>
    <row r="67" spans="1:15">
      <c r="A67" s="36">
        <v>60</v>
      </c>
      <c r="B67" s="37" t="s">
        <v>82</v>
      </c>
      <c r="C67" s="36" t="s">
        <v>25</v>
      </c>
      <c r="D67" s="38">
        <v>21</v>
      </c>
      <c r="E67" s="20">
        <v>136.4</v>
      </c>
      <c r="F67" s="27">
        <f t="shared" si="6"/>
        <v>145.68</v>
      </c>
      <c r="G67" s="18">
        <f t="shared" si="0"/>
        <v>165.04</v>
      </c>
      <c r="H67" s="28">
        <f t="shared" si="1"/>
        <v>176.27</v>
      </c>
      <c r="I67" s="10">
        <f t="shared" si="2"/>
        <v>2864.4</v>
      </c>
      <c r="J67" s="29">
        <f t="shared" si="3"/>
        <v>3059.28</v>
      </c>
      <c r="K67" s="10">
        <f t="shared" si="4"/>
        <v>3465.84</v>
      </c>
      <c r="L67" s="29">
        <f t="shared" si="5"/>
        <v>3701.67</v>
      </c>
      <c r="N67" s="23"/>
      <c r="O67" s="23"/>
    </row>
    <row r="68" spans="1:15" ht="25.5">
      <c r="A68" s="36">
        <v>61</v>
      </c>
      <c r="B68" s="37" t="s">
        <v>83</v>
      </c>
      <c r="C68" s="36" t="s">
        <v>27</v>
      </c>
      <c r="D68" s="38">
        <v>9</v>
      </c>
      <c r="E68" s="20">
        <v>1070.8699999999999</v>
      </c>
      <c r="F68" s="27">
        <f t="shared" si="6"/>
        <v>1143.69</v>
      </c>
      <c r="G68" s="18">
        <f t="shared" si="0"/>
        <v>1295.75</v>
      </c>
      <c r="H68" s="28">
        <f t="shared" si="1"/>
        <v>1383.86</v>
      </c>
      <c r="I68" s="10">
        <f t="shared" si="2"/>
        <v>9637.83</v>
      </c>
      <c r="J68" s="29">
        <f t="shared" si="3"/>
        <v>10293.209999999999</v>
      </c>
      <c r="K68" s="10">
        <f t="shared" si="4"/>
        <v>11661.75</v>
      </c>
      <c r="L68" s="29">
        <f t="shared" si="5"/>
        <v>12454.74</v>
      </c>
      <c r="N68" s="23"/>
      <c r="O68" s="23"/>
    </row>
    <row r="69" spans="1:15" ht="15.75">
      <c r="A69" s="36">
        <v>62</v>
      </c>
      <c r="B69" s="37" t="s">
        <v>84</v>
      </c>
      <c r="C69" s="36" t="s">
        <v>17</v>
      </c>
      <c r="D69" s="38">
        <v>15</v>
      </c>
      <c r="E69" s="20">
        <v>254.63</v>
      </c>
      <c r="F69" s="27">
        <f t="shared" si="6"/>
        <v>271.94</v>
      </c>
      <c r="G69" s="18">
        <f t="shared" si="0"/>
        <v>308.10000000000002</v>
      </c>
      <c r="H69" s="28">
        <f t="shared" si="1"/>
        <v>329.05</v>
      </c>
      <c r="I69" s="10">
        <f t="shared" si="2"/>
        <v>3819.45</v>
      </c>
      <c r="J69" s="29">
        <f t="shared" si="3"/>
        <v>4079.1</v>
      </c>
      <c r="K69" s="10">
        <f t="shared" si="4"/>
        <v>4621.5</v>
      </c>
      <c r="L69" s="29">
        <f t="shared" si="5"/>
        <v>4935.75</v>
      </c>
      <c r="N69" s="23"/>
      <c r="O69" s="23"/>
    </row>
    <row r="70" spans="1:15" ht="25.5">
      <c r="A70" s="36">
        <v>63</v>
      </c>
      <c r="B70" s="40" t="s">
        <v>85</v>
      </c>
      <c r="C70" s="36" t="s">
        <v>31</v>
      </c>
      <c r="D70" s="39"/>
      <c r="E70" s="20">
        <v>2.0699999999999998</v>
      </c>
      <c r="F70" s="27">
        <f t="shared" si="6"/>
        <v>2.21</v>
      </c>
      <c r="G70" s="18">
        <f t="shared" si="0"/>
        <v>2.5</v>
      </c>
      <c r="H70" s="28">
        <f t="shared" si="1"/>
        <v>2.67</v>
      </c>
      <c r="I70" s="10">
        <f>ROUND(1*E70,2)</f>
        <v>2.0699999999999998</v>
      </c>
      <c r="J70" s="29">
        <f t="shared" si="3"/>
        <v>0</v>
      </c>
      <c r="K70" s="10">
        <f>ROUND(1*G70,2)</f>
        <v>2.5</v>
      </c>
      <c r="L70" s="29">
        <f t="shared" si="5"/>
        <v>0</v>
      </c>
      <c r="N70" s="23"/>
      <c r="O70" s="23"/>
    </row>
    <row r="71" spans="1:15" ht="25.5">
      <c r="A71" s="36">
        <v>64</v>
      </c>
      <c r="B71" s="37" t="s">
        <v>86</v>
      </c>
      <c r="C71" s="36" t="s">
        <v>17</v>
      </c>
      <c r="D71" s="38">
        <v>6</v>
      </c>
      <c r="E71" s="20">
        <v>659.2</v>
      </c>
      <c r="F71" s="27">
        <f t="shared" si="6"/>
        <v>704.03</v>
      </c>
      <c r="G71" s="18">
        <f t="shared" si="0"/>
        <v>797.63</v>
      </c>
      <c r="H71" s="28">
        <f t="shared" si="1"/>
        <v>851.88</v>
      </c>
      <c r="I71" s="10">
        <f t="shared" si="2"/>
        <v>3955.2</v>
      </c>
      <c r="J71" s="29">
        <f t="shared" si="3"/>
        <v>4224.18</v>
      </c>
      <c r="K71" s="10">
        <f t="shared" si="4"/>
        <v>4785.78</v>
      </c>
      <c r="L71" s="29">
        <f t="shared" si="5"/>
        <v>5111.28</v>
      </c>
      <c r="N71" s="23"/>
      <c r="O71" s="23"/>
    </row>
    <row r="72" spans="1:15" ht="25.5">
      <c r="A72" s="36">
        <v>65</v>
      </c>
      <c r="B72" s="37" t="s">
        <v>87</v>
      </c>
      <c r="C72" s="36" t="s">
        <v>31</v>
      </c>
      <c r="D72" s="39"/>
      <c r="E72" s="20">
        <v>0.56999999999999995</v>
      </c>
      <c r="F72" s="27">
        <f t="shared" si="6"/>
        <v>0.61</v>
      </c>
      <c r="G72" s="18">
        <f t="shared" si="0"/>
        <v>0.69</v>
      </c>
      <c r="H72" s="28">
        <f t="shared" si="1"/>
        <v>0.74</v>
      </c>
      <c r="I72" s="10">
        <f>ROUND(1*E72,2)</f>
        <v>0.56999999999999995</v>
      </c>
      <c r="J72" s="29">
        <f t="shared" si="3"/>
        <v>0</v>
      </c>
      <c r="K72" s="10">
        <f>ROUND(1*G72,2)</f>
        <v>0.69</v>
      </c>
      <c r="L72" s="29">
        <f t="shared" si="5"/>
        <v>0</v>
      </c>
      <c r="N72" s="23"/>
      <c r="O72" s="23"/>
    </row>
    <row r="73" spans="1:15" ht="15.75">
      <c r="A73" s="36">
        <v>66</v>
      </c>
      <c r="B73" s="37" t="s">
        <v>88</v>
      </c>
      <c r="C73" s="36" t="s">
        <v>14</v>
      </c>
      <c r="D73" s="38">
        <v>3</v>
      </c>
      <c r="E73" s="20">
        <v>793.98</v>
      </c>
      <c r="F73" s="27">
        <f t="shared" si="6"/>
        <v>847.97</v>
      </c>
      <c r="G73" s="18">
        <f t="shared" ref="G73:G92" si="7">ROUND(E73*1.21,2)</f>
        <v>960.72</v>
      </c>
      <c r="H73" s="28">
        <f t="shared" ref="H73:H92" si="8">ROUND(F73*1.21,2)</f>
        <v>1026.04</v>
      </c>
      <c r="I73" s="10">
        <f t="shared" ref="I73:I92" si="9">ROUND(D73*E73,2)</f>
        <v>2381.94</v>
      </c>
      <c r="J73" s="29">
        <f t="shared" ref="J73:J92" si="10">ROUND(D73*F73,2)</f>
        <v>2543.91</v>
      </c>
      <c r="K73" s="10">
        <f t="shared" ref="K73:K92" si="11">ROUND(D73*G73,2)</f>
        <v>2882.16</v>
      </c>
      <c r="L73" s="29">
        <f t="shared" ref="L73:L91" si="12">ROUND(D73*H73,2)</f>
        <v>3078.12</v>
      </c>
      <c r="N73" s="23"/>
      <c r="O73" s="23"/>
    </row>
    <row r="74" spans="1:15" ht="15.75">
      <c r="A74" s="36">
        <v>67</v>
      </c>
      <c r="B74" s="37" t="s">
        <v>89</v>
      </c>
      <c r="C74" s="36" t="s">
        <v>17</v>
      </c>
      <c r="D74" s="38">
        <v>6</v>
      </c>
      <c r="E74" s="20">
        <v>155.41</v>
      </c>
      <c r="F74" s="27">
        <f t="shared" ref="F74:F92" si="13">ROUND(E74*1.068,2)</f>
        <v>165.98</v>
      </c>
      <c r="G74" s="18">
        <f t="shared" si="7"/>
        <v>188.05</v>
      </c>
      <c r="H74" s="28">
        <f t="shared" si="8"/>
        <v>200.84</v>
      </c>
      <c r="I74" s="10">
        <f t="shared" si="9"/>
        <v>932.46</v>
      </c>
      <c r="J74" s="29">
        <f t="shared" si="10"/>
        <v>995.88</v>
      </c>
      <c r="K74" s="10">
        <f t="shared" si="11"/>
        <v>1128.3</v>
      </c>
      <c r="L74" s="29">
        <f t="shared" si="12"/>
        <v>1205.04</v>
      </c>
      <c r="N74" s="23"/>
      <c r="O74" s="23"/>
    </row>
    <row r="75" spans="1:15" ht="15.75">
      <c r="A75" s="36">
        <v>68</v>
      </c>
      <c r="B75" s="37" t="s">
        <v>90</v>
      </c>
      <c r="C75" s="36" t="s">
        <v>17</v>
      </c>
      <c r="D75" s="38">
        <v>21</v>
      </c>
      <c r="E75" s="20">
        <v>132.79</v>
      </c>
      <c r="F75" s="27">
        <f t="shared" si="13"/>
        <v>141.82</v>
      </c>
      <c r="G75" s="18">
        <f t="shared" si="7"/>
        <v>160.68</v>
      </c>
      <c r="H75" s="28">
        <f t="shared" si="8"/>
        <v>171.6</v>
      </c>
      <c r="I75" s="10">
        <f t="shared" si="9"/>
        <v>2788.59</v>
      </c>
      <c r="J75" s="29">
        <f t="shared" si="10"/>
        <v>2978.22</v>
      </c>
      <c r="K75" s="10">
        <f t="shared" si="11"/>
        <v>3374.28</v>
      </c>
      <c r="L75" s="29">
        <f t="shared" si="12"/>
        <v>3603.6</v>
      </c>
      <c r="N75" s="23"/>
      <c r="O75" s="23"/>
    </row>
    <row r="76" spans="1:15">
      <c r="A76" s="36">
        <v>69</v>
      </c>
      <c r="B76" s="37" t="s">
        <v>91</v>
      </c>
      <c r="C76" s="36" t="s">
        <v>53</v>
      </c>
      <c r="D76" s="38">
        <v>9</v>
      </c>
      <c r="E76" s="20">
        <v>142.43</v>
      </c>
      <c r="F76" s="27">
        <f t="shared" si="13"/>
        <v>152.12</v>
      </c>
      <c r="G76" s="18">
        <f t="shared" si="7"/>
        <v>172.34</v>
      </c>
      <c r="H76" s="28">
        <f t="shared" si="8"/>
        <v>184.07</v>
      </c>
      <c r="I76" s="10">
        <f t="shared" si="9"/>
        <v>1281.8699999999999</v>
      </c>
      <c r="J76" s="29">
        <f t="shared" si="10"/>
        <v>1369.08</v>
      </c>
      <c r="K76" s="10">
        <f t="shared" si="11"/>
        <v>1551.06</v>
      </c>
      <c r="L76" s="29">
        <f t="shared" si="12"/>
        <v>1656.63</v>
      </c>
      <c r="N76" s="23"/>
      <c r="O76" s="23"/>
    </row>
    <row r="77" spans="1:15" ht="15.75">
      <c r="A77" s="36">
        <v>70</v>
      </c>
      <c r="B77" s="37" t="s">
        <v>92</v>
      </c>
      <c r="C77" s="36" t="s">
        <v>17</v>
      </c>
      <c r="D77" s="38">
        <v>12</v>
      </c>
      <c r="E77" s="20">
        <v>365.46</v>
      </c>
      <c r="F77" s="27">
        <f t="shared" si="13"/>
        <v>390.31</v>
      </c>
      <c r="G77" s="18">
        <f t="shared" si="7"/>
        <v>442.21</v>
      </c>
      <c r="H77" s="28">
        <f t="shared" si="8"/>
        <v>472.28</v>
      </c>
      <c r="I77" s="10">
        <f t="shared" si="9"/>
        <v>4385.5200000000004</v>
      </c>
      <c r="J77" s="29">
        <f t="shared" si="10"/>
        <v>4683.72</v>
      </c>
      <c r="K77" s="10">
        <f t="shared" si="11"/>
        <v>5306.52</v>
      </c>
      <c r="L77" s="29">
        <f t="shared" si="12"/>
        <v>5667.36</v>
      </c>
      <c r="N77" s="23"/>
      <c r="O77" s="23"/>
    </row>
    <row r="78" spans="1:15" ht="15.75">
      <c r="A78" s="36">
        <v>71</v>
      </c>
      <c r="B78" s="37" t="s">
        <v>93</v>
      </c>
      <c r="C78" s="36" t="s">
        <v>17</v>
      </c>
      <c r="D78" s="38">
        <v>12</v>
      </c>
      <c r="E78" s="20">
        <v>1657.3</v>
      </c>
      <c r="F78" s="27">
        <f t="shared" si="13"/>
        <v>1770</v>
      </c>
      <c r="G78" s="18">
        <f t="shared" si="7"/>
        <v>2005.33</v>
      </c>
      <c r="H78" s="28">
        <f t="shared" si="8"/>
        <v>2141.6999999999998</v>
      </c>
      <c r="I78" s="10">
        <f t="shared" si="9"/>
        <v>19887.599999999999</v>
      </c>
      <c r="J78" s="29">
        <f t="shared" si="10"/>
        <v>21240</v>
      </c>
      <c r="K78" s="10">
        <f t="shared" si="11"/>
        <v>24063.96</v>
      </c>
      <c r="L78" s="29">
        <f t="shared" si="12"/>
        <v>25700.400000000001</v>
      </c>
      <c r="N78" s="23"/>
      <c r="O78" s="23"/>
    </row>
    <row r="79" spans="1:15" ht="15.75">
      <c r="A79" s="36">
        <v>72</v>
      </c>
      <c r="B79" s="37" t="s">
        <v>94</v>
      </c>
      <c r="C79" s="36" t="s">
        <v>17</v>
      </c>
      <c r="D79" s="38">
        <v>3</v>
      </c>
      <c r="E79" s="20">
        <v>2100.1999999999998</v>
      </c>
      <c r="F79" s="27">
        <f t="shared" si="13"/>
        <v>2243.0100000000002</v>
      </c>
      <c r="G79" s="18">
        <f t="shared" si="7"/>
        <v>2541.2399999999998</v>
      </c>
      <c r="H79" s="28">
        <f t="shared" si="8"/>
        <v>2714.04</v>
      </c>
      <c r="I79" s="10">
        <f t="shared" si="9"/>
        <v>6300.6</v>
      </c>
      <c r="J79" s="29">
        <f t="shared" si="10"/>
        <v>6729.03</v>
      </c>
      <c r="K79" s="10">
        <f t="shared" si="11"/>
        <v>7623.72</v>
      </c>
      <c r="L79" s="29">
        <f t="shared" si="12"/>
        <v>8142.12</v>
      </c>
      <c r="N79" s="23"/>
      <c r="O79" s="23"/>
    </row>
    <row r="80" spans="1:15" ht="25.5">
      <c r="A80" s="36">
        <v>73</v>
      </c>
      <c r="B80" s="37" t="s">
        <v>95</v>
      </c>
      <c r="C80" s="36" t="s">
        <v>96</v>
      </c>
      <c r="D80" s="38">
        <v>3</v>
      </c>
      <c r="E80" s="20">
        <v>271.89</v>
      </c>
      <c r="F80" s="27">
        <f t="shared" si="13"/>
        <v>290.38</v>
      </c>
      <c r="G80" s="18">
        <f t="shared" si="7"/>
        <v>328.99</v>
      </c>
      <c r="H80" s="28">
        <f t="shared" si="8"/>
        <v>351.36</v>
      </c>
      <c r="I80" s="10">
        <f t="shared" si="9"/>
        <v>815.67</v>
      </c>
      <c r="J80" s="29">
        <f t="shared" si="10"/>
        <v>871.14</v>
      </c>
      <c r="K80" s="10">
        <f t="shared" si="11"/>
        <v>986.97</v>
      </c>
      <c r="L80" s="29">
        <f t="shared" si="12"/>
        <v>1054.08</v>
      </c>
      <c r="N80" s="23"/>
      <c r="O80" s="23"/>
    </row>
    <row r="81" spans="1:15" ht="25.5">
      <c r="A81" s="36">
        <v>74</v>
      </c>
      <c r="B81" s="37" t="s">
        <v>97</v>
      </c>
      <c r="C81" s="36" t="s">
        <v>17</v>
      </c>
      <c r="D81" s="38">
        <v>3</v>
      </c>
      <c r="E81" s="20">
        <v>1328.77</v>
      </c>
      <c r="F81" s="27">
        <f t="shared" si="13"/>
        <v>1419.13</v>
      </c>
      <c r="G81" s="18">
        <f t="shared" si="7"/>
        <v>1607.81</v>
      </c>
      <c r="H81" s="28">
        <f t="shared" si="8"/>
        <v>1717.15</v>
      </c>
      <c r="I81" s="10">
        <f t="shared" si="9"/>
        <v>3986.31</v>
      </c>
      <c r="J81" s="29">
        <f t="shared" si="10"/>
        <v>4257.3900000000003</v>
      </c>
      <c r="K81" s="10">
        <f t="shared" si="11"/>
        <v>4823.43</v>
      </c>
      <c r="L81" s="29">
        <f t="shared" si="12"/>
        <v>5151.45</v>
      </c>
      <c r="N81" s="23"/>
      <c r="O81" s="23"/>
    </row>
    <row r="82" spans="1:15" ht="25.5">
      <c r="A82" s="36">
        <v>75</v>
      </c>
      <c r="B82" s="37" t="s">
        <v>98</v>
      </c>
      <c r="C82" s="36" t="s">
        <v>17</v>
      </c>
      <c r="D82" s="38">
        <v>3</v>
      </c>
      <c r="E82" s="20">
        <v>1488.84</v>
      </c>
      <c r="F82" s="27">
        <f t="shared" si="13"/>
        <v>1590.08</v>
      </c>
      <c r="G82" s="18">
        <f t="shared" si="7"/>
        <v>1801.5</v>
      </c>
      <c r="H82" s="28">
        <f t="shared" si="8"/>
        <v>1924</v>
      </c>
      <c r="I82" s="10">
        <f t="shared" si="9"/>
        <v>4466.5200000000004</v>
      </c>
      <c r="J82" s="29">
        <f t="shared" si="10"/>
        <v>4770.24</v>
      </c>
      <c r="K82" s="10">
        <f t="shared" si="11"/>
        <v>5404.5</v>
      </c>
      <c r="L82" s="29">
        <f t="shared" si="12"/>
        <v>5772</v>
      </c>
      <c r="N82" s="23"/>
      <c r="O82" s="23"/>
    </row>
    <row r="83" spans="1:15" ht="25.5">
      <c r="A83" s="36">
        <v>76</v>
      </c>
      <c r="B83" s="37" t="s">
        <v>99</v>
      </c>
      <c r="C83" s="36" t="s">
        <v>17</v>
      </c>
      <c r="D83" s="38">
        <v>3</v>
      </c>
      <c r="E83" s="20">
        <v>1349.39</v>
      </c>
      <c r="F83" s="27">
        <f t="shared" si="13"/>
        <v>1441.15</v>
      </c>
      <c r="G83" s="18">
        <f t="shared" si="7"/>
        <v>1632.76</v>
      </c>
      <c r="H83" s="28">
        <f t="shared" si="8"/>
        <v>1743.79</v>
      </c>
      <c r="I83" s="10">
        <f t="shared" si="9"/>
        <v>4048.17</v>
      </c>
      <c r="J83" s="29">
        <f t="shared" si="10"/>
        <v>4323.45</v>
      </c>
      <c r="K83" s="10">
        <f t="shared" si="11"/>
        <v>4898.28</v>
      </c>
      <c r="L83" s="29">
        <f t="shared" si="12"/>
        <v>5231.37</v>
      </c>
      <c r="N83" s="23"/>
      <c r="O83" s="23"/>
    </row>
    <row r="84" spans="1:15" ht="25.5">
      <c r="A84" s="36">
        <v>77</v>
      </c>
      <c r="B84" s="37" t="s">
        <v>100</v>
      </c>
      <c r="C84" s="36" t="s">
        <v>17</v>
      </c>
      <c r="D84" s="38">
        <v>15</v>
      </c>
      <c r="E84" s="20">
        <v>323.36</v>
      </c>
      <c r="F84" s="27">
        <f t="shared" si="13"/>
        <v>345.35</v>
      </c>
      <c r="G84" s="18">
        <f t="shared" si="7"/>
        <v>391.27</v>
      </c>
      <c r="H84" s="28">
        <f t="shared" si="8"/>
        <v>417.87</v>
      </c>
      <c r="I84" s="10">
        <f t="shared" si="9"/>
        <v>4850.3999999999996</v>
      </c>
      <c r="J84" s="29">
        <f t="shared" si="10"/>
        <v>5180.25</v>
      </c>
      <c r="K84" s="10">
        <f t="shared" si="11"/>
        <v>5869.05</v>
      </c>
      <c r="L84" s="29">
        <f t="shared" si="12"/>
        <v>6268.05</v>
      </c>
      <c r="N84" s="23"/>
      <c r="O84" s="23"/>
    </row>
    <row r="85" spans="1:15" ht="15.75">
      <c r="A85" s="36">
        <v>78</v>
      </c>
      <c r="B85" s="37" t="s">
        <v>101</v>
      </c>
      <c r="C85" s="36" t="s">
        <v>17</v>
      </c>
      <c r="D85" s="38">
        <v>6</v>
      </c>
      <c r="E85" s="20">
        <v>87.16</v>
      </c>
      <c r="F85" s="27">
        <f t="shared" si="13"/>
        <v>93.09</v>
      </c>
      <c r="G85" s="18">
        <f t="shared" si="7"/>
        <v>105.46</v>
      </c>
      <c r="H85" s="28">
        <f t="shared" si="8"/>
        <v>112.64</v>
      </c>
      <c r="I85" s="10">
        <f t="shared" si="9"/>
        <v>522.96</v>
      </c>
      <c r="J85" s="29">
        <f t="shared" si="10"/>
        <v>558.54</v>
      </c>
      <c r="K85" s="10">
        <f t="shared" si="11"/>
        <v>632.76</v>
      </c>
      <c r="L85" s="29">
        <f t="shared" si="12"/>
        <v>675.84</v>
      </c>
      <c r="N85" s="23"/>
      <c r="O85" s="23"/>
    </row>
    <row r="86" spans="1:15">
      <c r="A86" s="36">
        <v>79</v>
      </c>
      <c r="B86" s="37" t="s">
        <v>102</v>
      </c>
      <c r="C86" s="36" t="s">
        <v>11</v>
      </c>
      <c r="D86" s="38">
        <v>60</v>
      </c>
      <c r="E86" s="20">
        <v>24.59</v>
      </c>
      <c r="F86" s="27">
        <f t="shared" si="13"/>
        <v>26.26</v>
      </c>
      <c r="G86" s="18">
        <f t="shared" si="7"/>
        <v>29.75</v>
      </c>
      <c r="H86" s="28">
        <f t="shared" si="8"/>
        <v>31.77</v>
      </c>
      <c r="I86" s="10">
        <f t="shared" si="9"/>
        <v>1475.4</v>
      </c>
      <c r="J86" s="29">
        <f t="shared" si="10"/>
        <v>1575.6</v>
      </c>
      <c r="K86" s="10">
        <f t="shared" si="11"/>
        <v>1785</v>
      </c>
      <c r="L86" s="29">
        <f t="shared" si="12"/>
        <v>1906.2</v>
      </c>
      <c r="N86" s="23"/>
      <c r="O86" s="23"/>
    </row>
    <row r="87" spans="1:15">
      <c r="A87" s="36">
        <v>80</v>
      </c>
      <c r="B87" s="37" t="s">
        <v>103</v>
      </c>
      <c r="C87" s="36" t="s">
        <v>11</v>
      </c>
      <c r="D87" s="38">
        <v>30</v>
      </c>
      <c r="E87" s="20">
        <v>19.73</v>
      </c>
      <c r="F87" s="27">
        <f t="shared" si="13"/>
        <v>21.07</v>
      </c>
      <c r="G87" s="18">
        <f t="shared" si="7"/>
        <v>23.87</v>
      </c>
      <c r="H87" s="28">
        <f t="shared" si="8"/>
        <v>25.49</v>
      </c>
      <c r="I87" s="10">
        <f t="shared" si="9"/>
        <v>591.9</v>
      </c>
      <c r="J87" s="29">
        <f t="shared" si="10"/>
        <v>632.1</v>
      </c>
      <c r="K87" s="10">
        <f t="shared" si="11"/>
        <v>716.1</v>
      </c>
      <c r="L87" s="29">
        <f t="shared" si="12"/>
        <v>764.7</v>
      </c>
      <c r="N87" s="23"/>
      <c r="O87" s="23"/>
    </row>
    <row r="88" spans="1:15">
      <c r="A88" s="36">
        <v>81</v>
      </c>
      <c r="B88" s="37" t="s">
        <v>104</v>
      </c>
      <c r="C88" s="36" t="s">
        <v>11</v>
      </c>
      <c r="D88" s="38">
        <v>60</v>
      </c>
      <c r="E88" s="20">
        <v>23.26</v>
      </c>
      <c r="F88" s="27">
        <f t="shared" si="13"/>
        <v>24.84</v>
      </c>
      <c r="G88" s="18">
        <f t="shared" si="7"/>
        <v>28.14</v>
      </c>
      <c r="H88" s="28">
        <f t="shared" si="8"/>
        <v>30.06</v>
      </c>
      <c r="I88" s="10">
        <f t="shared" si="9"/>
        <v>1395.6</v>
      </c>
      <c r="J88" s="29">
        <f t="shared" si="10"/>
        <v>1490.4</v>
      </c>
      <c r="K88" s="10">
        <f t="shared" si="11"/>
        <v>1688.4</v>
      </c>
      <c r="L88" s="29">
        <f t="shared" si="12"/>
        <v>1803.6</v>
      </c>
      <c r="N88" s="23"/>
      <c r="O88" s="23"/>
    </row>
    <row r="89" spans="1:15">
      <c r="A89" s="36">
        <v>82</v>
      </c>
      <c r="B89" s="37" t="s">
        <v>105</v>
      </c>
      <c r="C89" s="36" t="s">
        <v>106</v>
      </c>
      <c r="D89" s="38">
        <v>0.9</v>
      </c>
      <c r="E89" s="20">
        <v>5202.26</v>
      </c>
      <c r="F89" s="27">
        <f t="shared" si="13"/>
        <v>5556.01</v>
      </c>
      <c r="G89" s="18">
        <f t="shared" si="7"/>
        <v>6294.73</v>
      </c>
      <c r="H89" s="28">
        <f t="shared" si="8"/>
        <v>6722.77</v>
      </c>
      <c r="I89" s="10">
        <f t="shared" si="9"/>
        <v>4682.03</v>
      </c>
      <c r="J89" s="29">
        <f t="shared" si="10"/>
        <v>5000.41</v>
      </c>
      <c r="K89" s="10">
        <f t="shared" si="11"/>
        <v>5665.26</v>
      </c>
      <c r="L89" s="29">
        <f t="shared" si="12"/>
        <v>6050.49</v>
      </c>
      <c r="N89" s="23"/>
      <c r="O89" s="23"/>
    </row>
    <row r="90" spans="1:15" ht="25.5">
      <c r="A90" s="36">
        <v>83</v>
      </c>
      <c r="B90" s="37" t="s">
        <v>107</v>
      </c>
      <c r="C90" s="36" t="s">
        <v>48</v>
      </c>
      <c r="D90" s="38">
        <v>60</v>
      </c>
      <c r="E90" s="20">
        <v>276.86</v>
      </c>
      <c r="F90" s="27">
        <f t="shared" si="13"/>
        <v>295.69</v>
      </c>
      <c r="G90" s="18">
        <f t="shared" si="7"/>
        <v>335</v>
      </c>
      <c r="H90" s="28">
        <f t="shared" si="8"/>
        <v>357.78</v>
      </c>
      <c r="I90" s="10">
        <f t="shared" si="9"/>
        <v>16611.599999999999</v>
      </c>
      <c r="J90" s="29">
        <f t="shared" si="10"/>
        <v>17741.400000000001</v>
      </c>
      <c r="K90" s="10">
        <f t="shared" si="11"/>
        <v>20100</v>
      </c>
      <c r="L90" s="29">
        <f t="shared" si="12"/>
        <v>21466.799999999999</v>
      </c>
      <c r="N90" s="23"/>
      <c r="O90" s="23"/>
    </row>
    <row r="91" spans="1:15" ht="25.5">
      <c r="A91" s="36">
        <v>84</v>
      </c>
      <c r="B91" s="37" t="s">
        <v>108</v>
      </c>
      <c r="C91" s="36" t="s">
        <v>48</v>
      </c>
      <c r="D91" s="38">
        <v>27</v>
      </c>
      <c r="E91" s="20">
        <v>105.18</v>
      </c>
      <c r="F91" s="27">
        <f t="shared" si="13"/>
        <v>112.33</v>
      </c>
      <c r="G91" s="18">
        <f t="shared" si="7"/>
        <v>127.27</v>
      </c>
      <c r="H91" s="28">
        <f t="shared" si="8"/>
        <v>135.91999999999999</v>
      </c>
      <c r="I91" s="10">
        <f t="shared" si="9"/>
        <v>2839.86</v>
      </c>
      <c r="J91" s="29">
        <f t="shared" si="10"/>
        <v>3032.91</v>
      </c>
      <c r="K91" s="10">
        <f t="shared" si="11"/>
        <v>3436.29</v>
      </c>
      <c r="L91" s="29">
        <f t="shared" si="12"/>
        <v>3669.84</v>
      </c>
      <c r="N91" s="23"/>
      <c r="O91" s="23"/>
    </row>
    <row r="92" spans="1:15">
      <c r="A92" s="36">
        <v>85</v>
      </c>
      <c r="B92" s="42" t="s">
        <v>109</v>
      </c>
      <c r="C92" s="36" t="s">
        <v>11</v>
      </c>
      <c r="D92" s="38">
        <v>60</v>
      </c>
      <c r="E92" s="20">
        <v>20.12</v>
      </c>
      <c r="F92" s="27">
        <f t="shared" si="13"/>
        <v>21.49</v>
      </c>
      <c r="G92" s="18">
        <f t="shared" si="7"/>
        <v>24.35</v>
      </c>
      <c r="H92" s="28">
        <f t="shared" si="8"/>
        <v>26</v>
      </c>
      <c r="I92" s="10">
        <f t="shared" si="9"/>
        <v>1207.2</v>
      </c>
      <c r="J92" s="29">
        <f t="shared" si="10"/>
        <v>1289.4000000000001</v>
      </c>
      <c r="K92" s="10">
        <f t="shared" si="11"/>
        <v>1461</v>
      </c>
      <c r="L92" s="29">
        <f>ROUND(D92*H92,2)</f>
        <v>1560</v>
      </c>
      <c r="N92" s="23"/>
      <c r="O92" s="23"/>
    </row>
    <row r="93" spans="1:15" ht="15.75" customHeight="1">
      <c r="A93" s="52" t="s">
        <v>110</v>
      </c>
      <c r="B93" s="53"/>
      <c r="C93" s="53"/>
      <c r="D93" s="53"/>
      <c r="E93" s="53"/>
      <c r="F93" s="53"/>
      <c r="G93" s="53"/>
      <c r="H93" s="54"/>
      <c r="I93" s="30">
        <f>SUM(I8:I92)</f>
        <v>2260298.17</v>
      </c>
      <c r="J93" s="31">
        <f>SUM(J8:J92)</f>
        <v>2412502.2600000012</v>
      </c>
      <c r="K93" s="32">
        <f>SUM(K8:K92)</f>
        <v>2734964.0599999991</v>
      </c>
      <c r="L93" s="33">
        <f>SUM(L8:L92)</f>
        <v>2919132.1800000006</v>
      </c>
      <c r="N93" s="23"/>
      <c r="O93" s="23"/>
    </row>
  </sheetData>
  <mergeCells count="11">
    <mergeCell ref="A1:L1"/>
    <mergeCell ref="A2:L2"/>
    <mergeCell ref="A3:L3"/>
    <mergeCell ref="L5:L6"/>
    <mergeCell ref="A93:H93"/>
    <mergeCell ref="A5:A6"/>
    <mergeCell ref="B5:B6"/>
    <mergeCell ref="C5:C6"/>
    <mergeCell ref="I5:I6"/>
    <mergeCell ref="K5:K6"/>
    <mergeCell ref="J5:J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9"/>
  <sheetViews>
    <sheetView zoomScale="90" zoomScaleNormal="90" workbookViewId="0">
      <selection activeCell="B68" sqref="B68"/>
    </sheetView>
  </sheetViews>
  <sheetFormatPr defaultRowHeight="15"/>
  <cols>
    <col min="2" max="2" width="70" customWidth="1"/>
    <col min="7" max="7" width="10.42578125" bestFit="1" customWidth="1"/>
    <col min="8" max="8" width="12.42578125" bestFit="1" customWidth="1"/>
    <col min="10" max="10" width="10.42578125" bestFit="1" customWidth="1"/>
    <col min="13" max="13" width="10.28515625" bestFit="1" customWidth="1"/>
  </cols>
  <sheetData>
    <row r="1" spans="1:13" ht="51">
      <c r="A1" s="55" t="s">
        <v>0</v>
      </c>
      <c r="B1" s="55" t="s">
        <v>1</v>
      </c>
      <c r="C1" s="55" t="s">
        <v>2</v>
      </c>
      <c r="D1" s="2" t="s">
        <v>3</v>
      </c>
      <c r="E1" s="1" t="s">
        <v>5</v>
      </c>
      <c r="F1" s="1" t="s">
        <v>5</v>
      </c>
      <c r="G1" s="55" t="s">
        <v>8</v>
      </c>
      <c r="H1" s="55" t="s">
        <v>9</v>
      </c>
    </row>
    <row r="2" spans="1:13" ht="26.25" thickBot="1">
      <c r="A2" s="56"/>
      <c r="B2" s="56"/>
      <c r="C2" s="56"/>
      <c r="D2" s="11" t="s">
        <v>4</v>
      </c>
      <c r="E2" s="12" t="s">
        <v>6</v>
      </c>
      <c r="F2" s="12" t="s">
        <v>7</v>
      </c>
      <c r="G2" s="56"/>
      <c r="H2" s="56"/>
    </row>
    <row r="3" spans="1:13" ht="15.75" thickBot="1">
      <c r="A3" s="14">
        <v>1</v>
      </c>
      <c r="B3" s="15">
        <v>2</v>
      </c>
      <c r="C3" s="15">
        <v>3</v>
      </c>
      <c r="D3" s="14">
        <v>4</v>
      </c>
      <c r="E3" s="15">
        <v>5</v>
      </c>
      <c r="F3" s="15">
        <v>6</v>
      </c>
      <c r="G3" s="15">
        <v>7</v>
      </c>
      <c r="H3" s="15">
        <v>8</v>
      </c>
    </row>
    <row r="4" spans="1:13" ht="15.75" thickBot="1">
      <c r="A4" s="3">
        <v>1</v>
      </c>
      <c r="B4" s="4" t="s">
        <v>10</v>
      </c>
      <c r="C4" s="5" t="s">
        <v>11</v>
      </c>
      <c r="D4" s="16">
        <v>255</v>
      </c>
      <c r="E4" s="19">
        <v>13.36</v>
      </c>
      <c r="F4" s="18">
        <f>ROUND(E4*1.21,2)</f>
        <v>16.170000000000002</v>
      </c>
      <c r="G4" s="13">
        <f>ROUND(D4*E4,2)</f>
        <v>3406.8</v>
      </c>
      <c r="H4" s="13">
        <f>ROUND(D4*F4,2)</f>
        <v>4123.3500000000004</v>
      </c>
      <c r="J4" s="23">
        <v>3406.8</v>
      </c>
      <c r="K4" s="23">
        <f>G4-J4</f>
        <v>0</v>
      </c>
      <c r="M4" s="24"/>
    </row>
    <row r="5" spans="1:13" ht="15.75" thickBot="1">
      <c r="A5" s="3">
        <v>2</v>
      </c>
      <c r="B5" s="4" t="s">
        <v>12</v>
      </c>
      <c r="C5" s="5" t="s">
        <v>11</v>
      </c>
      <c r="D5" s="16">
        <v>60</v>
      </c>
      <c r="E5" s="20">
        <v>508.48</v>
      </c>
      <c r="F5" s="18">
        <f t="shared" ref="F5:F68" si="0">ROUND(E5*1.21,2)</f>
        <v>615.26</v>
      </c>
      <c r="G5" s="10">
        <f t="shared" ref="G5:G67" si="1">ROUND(D5*E5,2)</f>
        <v>30508.799999999999</v>
      </c>
      <c r="H5" s="10">
        <f t="shared" ref="H5:H67" si="2">ROUND(D5*F5,2)</f>
        <v>36915.599999999999</v>
      </c>
      <c r="J5" s="23">
        <v>30508.799999999999</v>
      </c>
      <c r="K5" s="23">
        <f t="shared" ref="K5:K68" si="3">G5-J5</f>
        <v>0</v>
      </c>
      <c r="M5" s="24"/>
    </row>
    <row r="6" spans="1:13" ht="16.5" thickBot="1">
      <c r="A6" s="3">
        <v>3</v>
      </c>
      <c r="B6" s="4" t="s">
        <v>13</v>
      </c>
      <c r="C6" s="5" t="s">
        <v>14</v>
      </c>
      <c r="D6" s="16">
        <v>111</v>
      </c>
      <c r="E6" s="20">
        <v>33.9</v>
      </c>
      <c r="F6" s="18">
        <f t="shared" si="0"/>
        <v>41.02</v>
      </c>
      <c r="G6" s="10">
        <f t="shared" si="1"/>
        <v>3762.9</v>
      </c>
      <c r="H6" s="10">
        <f t="shared" si="2"/>
        <v>4553.22</v>
      </c>
      <c r="J6" s="23">
        <v>3762.9</v>
      </c>
      <c r="K6" s="23">
        <f t="shared" si="3"/>
        <v>0</v>
      </c>
    </row>
    <row r="7" spans="1:13" ht="16.5" thickBot="1">
      <c r="A7" s="3">
        <v>4</v>
      </c>
      <c r="B7" s="4" t="s">
        <v>15</v>
      </c>
      <c r="C7" s="5" t="s">
        <v>14</v>
      </c>
      <c r="D7" s="16">
        <v>90</v>
      </c>
      <c r="E7" s="20">
        <v>273.32</v>
      </c>
      <c r="F7" s="18">
        <f t="shared" si="0"/>
        <v>330.72</v>
      </c>
      <c r="G7" s="10">
        <f t="shared" si="1"/>
        <v>24598.799999999999</v>
      </c>
      <c r="H7" s="10">
        <f t="shared" si="2"/>
        <v>29764.799999999999</v>
      </c>
      <c r="J7" s="23">
        <v>24598.799999999999</v>
      </c>
      <c r="K7" s="23">
        <f t="shared" si="3"/>
        <v>0</v>
      </c>
    </row>
    <row r="8" spans="1:13" ht="29.25" thickBot="1">
      <c r="A8" s="3">
        <v>5</v>
      </c>
      <c r="B8" s="4" t="s">
        <v>16</v>
      </c>
      <c r="C8" s="5" t="s">
        <v>17</v>
      </c>
      <c r="D8" s="16">
        <v>33</v>
      </c>
      <c r="E8" s="20">
        <v>168.42</v>
      </c>
      <c r="F8" s="18">
        <f t="shared" si="0"/>
        <v>203.79</v>
      </c>
      <c r="G8" s="10">
        <f t="shared" si="1"/>
        <v>5557.86</v>
      </c>
      <c r="H8" s="10">
        <f t="shared" si="2"/>
        <v>6725.07</v>
      </c>
      <c r="J8" s="23">
        <v>5557.86</v>
      </c>
      <c r="K8" s="23">
        <f t="shared" si="3"/>
        <v>0</v>
      </c>
    </row>
    <row r="9" spans="1:13" ht="16.5" thickBot="1">
      <c r="A9" s="3">
        <v>6</v>
      </c>
      <c r="B9" s="4" t="s">
        <v>18</v>
      </c>
      <c r="C9" s="5" t="s">
        <v>17</v>
      </c>
      <c r="D9" s="16">
        <v>30</v>
      </c>
      <c r="E9" s="20">
        <v>57.35</v>
      </c>
      <c r="F9" s="18">
        <f t="shared" si="0"/>
        <v>69.39</v>
      </c>
      <c r="G9" s="10">
        <f t="shared" si="1"/>
        <v>1720.5</v>
      </c>
      <c r="H9" s="10">
        <f t="shared" si="2"/>
        <v>2081.6999999999998</v>
      </c>
      <c r="J9" s="23">
        <v>1720.5</v>
      </c>
      <c r="K9" s="23">
        <f t="shared" si="3"/>
        <v>0</v>
      </c>
    </row>
    <row r="10" spans="1:13" ht="16.5" thickBot="1">
      <c r="A10" s="3">
        <v>7</v>
      </c>
      <c r="B10" s="4" t="s">
        <v>19</v>
      </c>
      <c r="C10" s="5" t="s">
        <v>17</v>
      </c>
      <c r="D10" s="16">
        <v>45</v>
      </c>
      <c r="E10" s="20">
        <v>42.55</v>
      </c>
      <c r="F10" s="18">
        <f t="shared" si="0"/>
        <v>51.49</v>
      </c>
      <c r="G10" s="10">
        <f t="shared" si="1"/>
        <v>1914.75</v>
      </c>
      <c r="H10" s="10">
        <f t="shared" si="2"/>
        <v>2317.0500000000002</v>
      </c>
      <c r="J10" s="23">
        <v>1914.75</v>
      </c>
      <c r="K10" s="23">
        <f t="shared" si="3"/>
        <v>0</v>
      </c>
    </row>
    <row r="11" spans="1:13" ht="29.25" thickBot="1">
      <c r="A11" s="3">
        <v>8</v>
      </c>
      <c r="B11" s="4" t="s">
        <v>20</v>
      </c>
      <c r="C11" s="5" t="s">
        <v>17</v>
      </c>
      <c r="D11" s="16">
        <v>105</v>
      </c>
      <c r="E11" s="20">
        <v>1397.49</v>
      </c>
      <c r="F11" s="18">
        <f t="shared" si="0"/>
        <v>1690.96</v>
      </c>
      <c r="G11" s="10">
        <f t="shared" si="1"/>
        <v>146736.45000000001</v>
      </c>
      <c r="H11" s="10">
        <f t="shared" si="2"/>
        <v>177550.8</v>
      </c>
      <c r="J11" s="23">
        <v>146736.45000000001</v>
      </c>
      <c r="K11" s="23">
        <f t="shared" si="3"/>
        <v>0</v>
      </c>
    </row>
    <row r="12" spans="1:13" ht="16.5" thickBot="1">
      <c r="A12" s="3">
        <v>9</v>
      </c>
      <c r="B12" s="4" t="s">
        <v>21</v>
      </c>
      <c r="C12" s="5" t="s">
        <v>17</v>
      </c>
      <c r="D12" s="16">
        <v>240</v>
      </c>
      <c r="E12" s="20">
        <v>118.83</v>
      </c>
      <c r="F12" s="18">
        <f t="shared" si="0"/>
        <v>143.78</v>
      </c>
      <c r="G12" s="10">
        <f t="shared" si="1"/>
        <v>28519.200000000001</v>
      </c>
      <c r="H12" s="10">
        <f t="shared" si="2"/>
        <v>34507.199999999997</v>
      </c>
      <c r="J12" s="23">
        <v>28519.200000000001</v>
      </c>
      <c r="K12" s="23">
        <f t="shared" si="3"/>
        <v>0</v>
      </c>
    </row>
    <row r="13" spans="1:13" ht="16.5" thickBot="1">
      <c r="A13" s="3">
        <v>10</v>
      </c>
      <c r="B13" s="4" t="s">
        <v>22</v>
      </c>
      <c r="C13" s="5" t="s">
        <v>17</v>
      </c>
      <c r="D13" s="16">
        <v>240</v>
      </c>
      <c r="E13" s="20">
        <v>19.62</v>
      </c>
      <c r="F13" s="18">
        <f t="shared" si="0"/>
        <v>23.74</v>
      </c>
      <c r="G13" s="10">
        <f t="shared" si="1"/>
        <v>4708.8</v>
      </c>
      <c r="H13" s="10">
        <f t="shared" si="2"/>
        <v>5697.6</v>
      </c>
      <c r="J13" s="23">
        <v>4708.8</v>
      </c>
      <c r="K13" s="23">
        <f t="shared" si="3"/>
        <v>0</v>
      </c>
    </row>
    <row r="14" spans="1:13" ht="16.5" thickBot="1">
      <c r="A14" s="3">
        <v>11</v>
      </c>
      <c r="B14" s="4" t="s">
        <v>23</v>
      </c>
      <c r="C14" s="5" t="s">
        <v>17</v>
      </c>
      <c r="D14" s="16">
        <v>240</v>
      </c>
      <c r="E14" s="20">
        <v>12.78</v>
      </c>
      <c r="F14" s="18">
        <f t="shared" si="0"/>
        <v>15.46</v>
      </c>
      <c r="G14" s="10">
        <f t="shared" si="1"/>
        <v>3067.2</v>
      </c>
      <c r="H14" s="10">
        <f t="shared" si="2"/>
        <v>3710.4</v>
      </c>
      <c r="J14" s="23">
        <v>3067.2</v>
      </c>
      <c r="K14" s="23">
        <f t="shared" si="3"/>
        <v>0</v>
      </c>
    </row>
    <row r="15" spans="1:13" ht="15.75" thickBot="1">
      <c r="A15" s="3">
        <v>12</v>
      </c>
      <c r="B15" s="4" t="s">
        <v>24</v>
      </c>
      <c r="C15" s="5" t="s">
        <v>25</v>
      </c>
      <c r="D15" s="16">
        <v>105</v>
      </c>
      <c r="E15" s="20">
        <v>72.37</v>
      </c>
      <c r="F15" s="18">
        <f t="shared" si="0"/>
        <v>87.57</v>
      </c>
      <c r="G15" s="10">
        <f t="shared" si="1"/>
        <v>7598.85</v>
      </c>
      <c r="H15" s="10">
        <f t="shared" si="2"/>
        <v>9194.85</v>
      </c>
      <c r="J15" s="23">
        <v>7598.85</v>
      </c>
      <c r="K15" s="23">
        <f t="shared" si="3"/>
        <v>0</v>
      </c>
    </row>
    <row r="16" spans="1:13" ht="15.75" thickBot="1">
      <c r="A16" s="3">
        <v>13</v>
      </c>
      <c r="B16" s="4" t="s">
        <v>26</v>
      </c>
      <c r="C16" s="5" t="s">
        <v>27</v>
      </c>
      <c r="D16" s="16">
        <v>21</v>
      </c>
      <c r="E16" s="20">
        <v>63.88</v>
      </c>
      <c r="F16" s="18">
        <f t="shared" si="0"/>
        <v>77.290000000000006</v>
      </c>
      <c r="G16" s="10">
        <f t="shared" si="1"/>
        <v>1341.48</v>
      </c>
      <c r="H16" s="10">
        <f t="shared" si="2"/>
        <v>1623.09</v>
      </c>
      <c r="J16" s="23">
        <v>1341.48</v>
      </c>
      <c r="K16" s="23">
        <f t="shared" si="3"/>
        <v>0</v>
      </c>
    </row>
    <row r="17" spans="1:11" ht="15.75" thickBot="1">
      <c r="A17" s="3">
        <v>14</v>
      </c>
      <c r="B17" s="4" t="s">
        <v>28</v>
      </c>
      <c r="C17" s="5" t="s">
        <v>27</v>
      </c>
      <c r="D17" s="16">
        <v>12</v>
      </c>
      <c r="E17" s="20">
        <v>67.3</v>
      </c>
      <c r="F17" s="18">
        <f t="shared" si="0"/>
        <v>81.430000000000007</v>
      </c>
      <c r="G17" s="10">
        <f t="shared" si="1"/>
        <v>807.6</v>
      </c>
      <c r="H17" s="10">
        <f t="shared" si="2"/>
        <v>977.16</v>
      </c>
      <c r="J17" s="23">
        <v>807.6</v>
      </c>
      <c r="K17" s="23">
        <f t="shared" si="3"/>
        <v>0</v>
      </c>
    </row>
    <row r="18" spans="1:11" ht="16.5" thickBot="1">
      <c r="A18" s="3">
        <v>15</v>
      </c>
      <c r="B18" s="4" t="s">
        <v>29</v>
      </c>
      <c r="C18" s="5" t="s">
        <v>17</v>
      </c>
      <c r="D18" s="16">
        <v>75</v>
      </c>
      <c r="E18" s="20">
        <v>843.74</v>
      </c>
      <c r="F18" s="18">
        <f t="shared" si="0"/>
        <v>1020.93</v>
      </c>
      <c r="G18" s="10">
        <f t="shared" si="1"/>
        <v>63280.5</v>
      </c>
      <c r="H18" s="10">
        <f t="shared" si="2"/>
        <v>76569.75</v>
      </c>
      <c r="J18" s="23">
        <v>63280.5</v>
      </c>
      <c r="K18" s="23">
        <f t="shared" si="3"/>
        <v>0</v>
      </c>
    </row>
    <row r="19" spans="1:11" ht="26.25" thickBot="1">
      <c r="A19" s="3">
        <v>16</v>
      </c>
      <c r="B19" s="4" t="s">
        <v>30</v>
      </c>
      <c r="C19" s="5" t="s">
        <v>31</v>
      </c>
      <c r="D19" s="17"/>
      <c r="E19" s="20">
        <v>2.09</v>
      </c>
      <c r="F19" s="18">
        <f t="shared" si="0"/>
        <v>2.5299999999999998</v>
      </c>
      <c r="G19" s="10">
        <f>ROUND(1*E19,2)</f>
        <v>2.09</v>
      </c>
      <c r="H19" s="10">
        <f>ROUND(1*F19,2)</f>
        <v>2.5299999999999998</v>
      </c>
      <c r="J19" s="23">
        <v>2.09</v>
      </c>
      <c r="K19" s="23">
        <f t="shared" si="3"/>
        <v>0</v>
      </c>
    </row>
    <row r="20" spans="1:11" ht="16.5" thickBot="1">
      <c r="A20" s="3">
        <v>17</v>
      </c>
      <c r="B20" s="4" t="s">
        <v>32</v>
      </c>
      <c r="C20" s="5" t="s">
        <v>17</v>
      </c>
      <c r="D20" s="16">
        <v>720</v>
      </c>
      <c r="E20" s="20">
        <v>1236.76</v>
      </c>
      <c r="F20" s="18">
        <f t="shared" si="0"/>
        <v>1496.48</v>
      </c>
      <c r="G20" s="10">
        <f t="shared" si="1"/>
        <v>890467.2</v>
      </c>
      <c r="H20" s="10">
        <f t="shared" si="2"/>
        <v>1077465.6000000001</v>
      </c>
      <c r="J20" s="23">
        <v>890467.2</v>
      </c>
      <c r="K20" s="23">
        <f t="shared" si="3"/>
        <v>0</v>
      </c>
    </row>
    <row r="21" spans="1:11" ht="26.25" thickBot="1">
      <c r="A21" s="3">
        <v>18</v>
      </c>
      <c r="B21" s="4" t="s">
        <v>33</v>
      </c>
      <c r="C21" s="5" t="s">
        <v>31</v>
      </c>
      <c r="D21" s="17"/>
      <c r="E21" s="20">
        <v>1.93</v>
      </c>
      <c r="F21" s="18">
        <f t="shared" si="0"/>
        <v>2.34</v>
      </c>
      <c r="G21" s="10">
        <f>ROUND(1*E21,2)</f>
        <v>1.93</v>
      </c>
      <c r="H21" s="10">
        <f>ROUND(1*F21,2)</f>
        <v>2.34</v>
      </c>
      <c r="J21" s="23">
        <v>1.93</v>
      </c>
      <c r="K21" s="23">
        <f t="shared" si="3"/>
        <v>0</v>
      </c>
    </row>
    <row r="22" spans="1:11" ht="16.5" thickBot="1">
      <c r="A22" s="3">
        <v>19</v>
      </c>
      <c r="B22" s="6" t="s">
        <v>34</v>
      </c>
      <c r="C22" s="5" t="s">
        <v>17</v>
      </c>
      <c r="D22" s="16">
        <v>795</v>
      </c>
      <c r="E22" s="20">
        <v>774.55</v>
      </c>
      <c r="F22" s="18">
        <f t="shared" si="0"/>
        <v>937.21</v>
      </c>
      <c r="G22" s="10">
        <f t="shared" si="1"/>
        <v>615767.25</v>
      </c>
      <c r="H22" s="10">
        <f t="shared" si="2"/>
        <v>745081.95</v>
      </c>
      <c r="J22" s="23">
        <v>615767.25</v>
      </c>
      <c r="K22" s="23">
        <f t="shared" si="3"/>
        <v>0</v>
      </c>
    </row>
    <row r="23" spans="1:11" ht="26.25" thickBot="1">
      <c r="A23" s="3">
        <v>20</v>
      </c>
      <c r="B23" s="6" t="s">
        <v>35</v>
      </c>
      <c r="C23" s="5" t="s">
        <v>31</v>
      </c>
      <c r="D23" s="17"/>
      <c r="E23" s="20">
        <v>0.94</v>
      </c>
      <c r="F23" s="18">
        <f t="shared" si="0"/>
        <v>1.1399999999999999</v>
      </c>
      <c r="G23" s="10">
        <f>ROUND(1*E23,2)</f>
        <v>0.94</v>
      </c>
      <c r="H23" s="10">
        <f>ROUND(1*F23,2)</f>
        <v>1.1399999999999999</v>
      </c>
      <c r="J23" s="23">
        <v>0.94</v>
      </c>
      <c r="K23" s="23">
        <f t="shared" si="3"/>
        <v>0</v>
      </c>
    </row>
    <row r="24" spans="1:11" ht="16.5" thickBot="1">
      <c r="A24" s="3">
        <v>21</v>
      </c>
      <c r="B24" s="4" t="s">
        <v>36</v>
      </c>
      <c r="C24" s="5" t="s">
        <v>17</v>
      </c>
      <c r="D24" s="16">
        <v>45</v>
      </c>
      <c r="E24" s="20">
        <v>592.03</v>
      </c>
      <c r="F24" s="18">
        <f t="shared" si="0"/>
        <v>716.36</v>
      </c>
      <c r="G24" s="10">
        <f t="shared" si="1"/>
        <v>26641.35</v>
      </c>
      <c r="H24" s="10">
        <f t="shared" si="2"/>
        <v>32236.2</v>
      </c>
      <c r="J24" s="23">
        <v>26641.35</v>
      </c>
      <c r="K24" s="23">
        <f t="shared" si="3"/>
        <v>0</v>
      </c>
    </row>
    <row r="25" spans="1:11" ht="16.5" thickBot="1">
      <c r="A25" s="3">
        <v>22</v>
      </c>
      <c r="B25" s="4" t="s">
        <v>37</v>
      </c>
      <c r="C25" s="5" t="s">
        <v>31</v>
      </c>
      <c r="D25" s="17"/>
      <c r="E25" s="20">
        <v>1.25</v>
      </c>
      <c r="F25" s="18">
        <f t="shared" si="0"/>
        <v>1.51</v>
      </c>
      <c r="G25" s="10">
        <f>ROUND(1*E25,2)</f>
        <v>1.25</v>
      </c>
      <c r="H25" s="10">
        <f>ROUND(1*F25,2)</f>
        <v>1.51</v>
      </c>
      <c r="J25" s="23">
        <v>1.25</v>
      </c>
      <c r="K25" s="23">
        <f t="shared" si="3"/>
        <v>0</v>
      </c>
    </row>
    <row r="26" spans="1:11" ht="16.5" thickBot="1">
      <c r="A26" s="3">
        <v>23</v>
      </c>
      <c r="B26" s="4" t="s">
        <v>38</v>
      </c>
      <c r="C26" s="5" t="s">
        <v>17</v>
      </c>
      <c r="D26" s="16">
        <v>315</v>
      </c>
      <c r="E26" s="20">
        <v>149.69</v>
      </c>
      <c r="F26" s="18">
        <f t="shared" si="0"/>
        <v>181.12</v>
      </c>
      <c r="G26" s="10">
        <f t="shared" si="1"/>
        <v>47152.35</v>
      </c>
      <c r="H26" s="10">
        <f t="shared" si="2"/>
        <v>57052.800000000003</v>
      </c>
      <c r="J26" s="23">
        <v>47152.35</v>
      </c>
      <c r="K26" s="23">
        <f t="shared" si="3"/>
        <v>0</v>
      </c>
    </row>
    <row r="27" spans="1:11" ht="16.5" thickBot="1">
      <c r="A27" s="3">
        <v>24</v>
      </c>
      <c r="B27" s="4" t="s">
        <v>39</v>
      </c>
      <c r="C27" s="5" t="s">
        <v>17</v>
      </c>
      <c r="D27" s="16">
        <v>630</v>
      </c>
      <c r="E27" s="20">
        <v>34</v>
      </c>
      <c r="F27" s="18">
        <f t="shared" si="0"/>
        <v>41.14</v>
      </c>
      <c r="G27" s="10">
        <f t="shared" si="1"/>
        <v>21420</v>
      </c>
      <c r="H27" s="10">
        <f t="shared" si="2"/>
        <v>25918.2</v>
      </c>
      <c r="J27" s="23">
        <v>21420</v>
      </c>
      <c r="K27" s="23">
        <f t="shared" si="3"/>
        <v>0</v>
      </c>
    </row>
    <row r="28" spans="1:11" ht="16.5" thickBot="1">
      <c r="A28" s="3">
        <v>25</v>
      </c>
      <c r="B28" s="6" t="s">
        <v>40</v>
      </c>
      <c r="C28" s="5" t="s">
        <v>17</v>
      </c>
      <c r="D28" s="16">
        <v>18</v>
      </c>
      <c r="E28" s="20">
        <v>174.61</v>
      </c>
      <c r="F28" s="18">
        <f t="shared" si="0"/>
        <v>211.28</v>
      </c>
      <c r="G28" s="10">
        <f t="shared" si="1"/>
        <v>3142.98</v>
      </c>
      <c r="H28" s="10">
        <f t="shared" si="2"/>
        <v>3803.04</v>
      </c>
      <c r="J28" s="23">
        <v>3142.98</v>
      </c>
      <c r="K28" s="23">
        <f t="shared" si="3"/>
        <v>0</v>
      </c>
    </row>
    <row r="29" spans="1:11" ht="16.5" thickBot="1">
      <c r="A29" s="3">
        <v>26</v>
      </c>
      <c r="B29" s="4" t="s">
        <v>41</v>
      </c>
      <c r="C29" s="5" t="s">
        <v>14</v>
      </c>
      <c r="D29" s="16">
        <v>3</v>
      </c>
      <c r="E29" s="20">
        <v>2096.4</v>
      </c>
      <c r="F29" s="18">
        <f t="shared" si="0"/>
        <v>2536.64</v>
      </c>
      <c r="G29" s="10">
        <f t="shared" si="1"/>
        <v>6289.2</v>
      </c>
      <c r="H29" s="10">
        <f t="shared" si="2"/>
        <v>7609.92</v>
      </c>
      <c r="J29" s="23">
        <v>6289.2</v>
      </c>
      <c r="K29" s="23">
        <f t="shared" si="3"/>
        <v>0</v>
      </c>
    </row>
    <row r="30" spans="1:11" ht="15.75" thickBot="1">
      <c r="A30" s="3">
        <v>27</v>
      </c>
      <c r="B30" s="4" t="s">
        <v>42</v>
      </c>
      <c r="C30" s="5" t="s">
        <v>11</v>
      </c>
      <c r="D30" s="16">
        <v>135</v>
      </c>
      <c r="E30" s="20">
        <v>106.13</v>
      </c>
      <c r="F30" s="18">
        <f t="shared" si="0"/>
        <v>128.41999999999999</v>
      </c>
      <c r="G30" s="10">
        <f t="shared" si="1"/>
        <v>14327.55</v>
      </c>
      <c r="H30" s="10">
        <f t="shared" si="2"/>
        <v>17336.7</v>
      </c>
      <c r="J30" s="23">
        <v>14327.55</v>
      </c>
      <c r="K30" s="23">
        <f t="shared" si="3"/>
        <v>0</v>
      </c>
    </row>
    <row r="31" spans="1:11" ht="16.5" thickBot="1">
      <c r="A31" s="3">
        <v>28</v>
      </c>
      <c r="B31" s="4" t="s">
        <v>43</v>
      </c>
      <c r="C31" s="5" t="s">
        <v>17</v>
      </c>
      <c r="D31" s="16">
        <v>60</v>
      </c>
      <c r="E31" s="20">
        <v>270.77</v>
      </c>
      <c r="F31" s="18">
        <f t="shared" si="0"/>
        <v>327.63</v>
      </c>
      <c r="G31" s="10">
        <f t="shared" si="1"/>
        <v>16246.2</v>
      </c>
      <c r="H31" s="10">
        <f t="shared" si="2"/>
        <v>19657.8</v>
      </c>
      <c r="J31" s="23">
        <v>16246.2</v>
      </c>
      <c r="K31" s="23">
        <f t="shared" si="3"/>
        <v>0</v>
      </c>
    </row>
    <row r="32" spans="1:11" ht="16.5" thickBot="1">
      <c r="A32" s="3">
        <v>29</v>
      </c>
      <c r="B32" s="4" t="s">
        <v>44</v>
      </c>
      <c r="C32" s="5" t="s">
        <v>31</v>
      </c>
      <c r="D32" s="16"/>
      <c r="E32" s="20">
        <v>1.83</v>
      </c>
      <c r="F32" s="18">
        <f t="shared" si="0"/>
        <v>2.21</v>
      </c>
      <c r="G32" s="10">
        <f>ROUND(1*E32,2)</f>
        <v>1.83</v>
      </c>
      <c r="H32" s="10">
        <f>ROUND(1*F32,2)</f>
        <v>2.21</v>
      </c>
      <c r="J32" s="23">
        <v>1.83</v>
      </c>
      <c r="K32" s="23">
        <f t="shared" si="3"/>
        <v>0</v>
      </c>
    </row>
    <row r="33" spans="1:11" ht="16.5" thickBot="1">
      <c r="A33" s="3">
        <v>30</v>
      </c>
      <c r="B33" s="4" t="s">
        <v>45</v>
      </c>
      <c r="C33" s="5" t="s">
        <v>17</v>
      </c>
      <c r="D33" s="16">
        <v>105</v>
      </c>
      <c r="E33" s="20">
        <v>255.56</v>
      </c>
      <c r="F33" s="18">
        <f t="shared" si="0"/>
        <v>309.23</v>
      </c>
      <c r="G33" s="10">
        <f t="shared" si="1"/>
        <v>26833.8</v>
      </c>
      <c r="H33" s="10">
        <f t="shared" si="2"/>
        <v>32469.15</v>
      </c>
      <c r="J33" s="23">
        <v>26833.8</v>
      </c>
      <c r="K33" s="23">
        <f t="shared" si="3"/>
        <v>0</v>
      </c>
    </row>
    <row r="34" spans="1:11" ht="16.5" thickBot="1">
      <c r="A34" s="3">
        <v>31</v>
      </c>
      <c r="B34" s="4" t="s">
        <v>46</v>
      </c>
      <c r="C34" s="5" t="s">
        <v>31</v>
      </c>
      <c r="D34" s="17"/>
      <c r="E34" s="20">
        <v>0.78</v>
      </c>
      <c r="F34" s="18">
        <f t="shared" si="0"/>
        <v>0.94</v>
      </c>
      <c r="G34" s="10">
        <f>ROUND(1*E34,2)</f>
        <v>0.78</v>
      </c>
      <c r="H34" s="10">
        <f>ROUND(1*F34,2)</f>
        <v>0.94</v>
      </c>
      <c r="J34" s="23">
        <v>0.78</v>
      </c>
      <c r="K34" s="23">
        <f t="shared" si="3"/>
        <v>0</v>
      </c>
    </row>
    <row r="35" spans="1:11" ht="15.75" thickBot="1">
      <c r="A35" s="3">
        <v>32</v>
      </c>
      <c r="B35" s="4" t="s">
        <v>47</v>
      </c>
      <c r="C35" s="5" t="s">
        <v>48</v>
      </c>
      <c r="D35" s="16">
        <v>600</v>
      </c>
      <c r="E35" s="20">
        <v>8.36</v>
      </c>
      <c r="F35" s="18">
        <f t="shared" si="0"/>
        <v>10.119999999999999</v>
      </c>
      <c r="G35" s="10">
        <f t="shared" si="1"/>
        <v>5016</v>
      </c>
      <c r="H35" s="10">
        <f t="shared" si="2"/>
        <v>6072</v>
      </c>
      <c r="J35" s="23">
        <v>5016.78</v>
      </c>
      <c r="K35" s="23">
        <f t="shared" si="3"/>
        <v>-0.77999999999974534</v>
      </c>
    </row>
    <row r="36" spans="1:11" ht="16.5" thickBot="1">
      <c r="A36" s="3">
        <v>33</v>
      </c>
      <c r="B36" s="4" t="s">
        <v>49</v>
      </c>
      <c r="C36" s="5" t="s">
        <v>50</v>
      </c>
      <c r="D36" s="16">
        <v>135</v>
      </c>
      <c r="E36" s="20">
        <v>38.479999999999997</v>
      </c>
      <c r="F36" s="18">
        <f t="shared" si="0"/>
        <v>46.56</v>
      </c>
      <c r="G36" s="10">
        <f t="shared" si="1"/>
        <v>5194.8</v>
      </c>
      <c r="H36" s="10">
        <f t="shared" si="2"/>
        <v>6285.6</v>
      </c>
      <c r="J36" s="23">
        <v>5194.8</v>
      </c>
      <c r="K36" s="23">
        <f t="shared" si="3"/>
        <v>0</v>
      </c>
    </row>
    <row r="37" spans="1:11" ht="15.75" thickBot="1">
      <c r="A37" s="3">
        <v>34</v>
      </c>
      <c r="B37" s="4" t="s">
        <v>51</v>
      </c>
      <c r="C37" s="5" t="s">
        <v>11</v>
      </c>
      <c r="D37" s="16">
        <v>9</v>
      </c>
      <c r="E37" s="20">
        <v>290.58999999999997</v>
      </c>
      <c r="F37" s="18">
        <f t="shared" si="0"/>
        <v>351.61</v>
      </c>
      <c r="G37" s="10">
        <f t="shared" si="1"/>
        <v>2615.31</v>
      </c>
      <c r="H37" s="10">
        <f t="shared" si="2"/>
        <v>3164.49</v>
      </c>
      <c r="J37" s="23">
        <v>2615.31</v>
      </c>
      <c r="K37" s="23">
        <f t="shared" si="3"/>
        <v>0</v>
      </c>
    </row>
    <row r="38" spans="1:11" ht="15.75" thickBot="1">
      <c r="A38" s="3">
        <v>35</v>
      </c>
      <c r="B38" s="4" t="s">
        <v>52</v>
      </c>
      <c r="C38" s="5" t="s">
        <v>53</v>
      </c>
      <c r="D38" s="16">
        <v>15</v>
      </c>
      <c r="E38" s="20">
        <v>665.65</v>
      </c>
      <c r="F38" s="18">
        <f t="shared" si="0"/>
        <v>805.44</v>
      </c>
      <c r="G38" s="10">
        <f t="shared" si="1"/>
        <v>9984.75</v>
      </c>
      <c r="H38" s="10">
        <f t="shared" si="2"/>
        <v>12081.6</v>
      </c>
      <c r="J38" s="23">
        <v>9984.75</v>
      </c>
      <c r="K38" s="23">
        <f t="shared" si="3"/>
        <v>0</v>
      </c>
    </row>
    <row r="39" spans="1:11" ht="16.5" thickBot="1">
      <c r="A39" s="3">
        <v>36</v>
      </c>
      <c r="B39" s="4" t="s">
        <v>54</v>
      </c>
      <c r="C39" s="5" t="s">
        <v>55</v>
      </c>
      <c r="D39" s="16">
        <v>18</v>
      </c>
      <c r="E39" s="20">
        <v>2336.0700000000002</v>
      </c>
      <c r="F39" s="18">
        <f t="shared" si="0"/>
        <v>2826.64</v>
      </c>
      <c r="G39" s="10">
        <f t="shared" si="1"/>
        <v>42049.26</v>
      </c>
      <c r="H39" s="10">
        <f t="shared" si="2"/>
        <v>50879.519999999997</v>
      </c>
      <c r="J39" s="23">
        <v>42049.26</v>
      </c>
      <c r="K39" s="23">
        <f t="shared" si="3"/>
        <v>0</v>
      </c>
    </row>
    <row r="40" spans="1:11" ht="16.5" thickBot="1">
      <c r="A40" s="3">
        <v>37</v>
      </c>
      <c r="B40" s="4" t="s">
        <v>56</v>
      </c>
      <c r="C40" s="5" t="s">
        <v>55</v>
      </c>
      <c r="D40" s="16">
        <v>18</v>
      </c>
      <c r="E40" s="20">
        <v>375.04</v>
      </c>
      <c r="F40" s="18">
        <f t="shared" si="0"/>
        <v>453.8</v>
      </c>
      <c r="G40" s="10">
        <f t="shared" si="1"/>
        <v>6750.72</v>
      </c>
      <c r="H40" s="10">
        <f t="shared" si="2"/>
        <v>8168.4</v>
      </c>
      <c r="J40" s="23">
        <v>6750.72</v>
      </c>
      <c r="K40" s="23">
        <f t="shared" si="3"/>
        <v>0</v>
      </c>
    </row>
    <row r="41" spans="1:11" ht="16.5" thickBot="1">
      <c r="A41" s="7">
        <v>38</v>
      </c>
      <c r="B41" s="6" t="s">
        <v>57</v>
      </c>
      <c r="C41" s="8" t="s">
        <v>58</v>
      </c>
      <c r="D41" s="17"/>
      <c r="E41" s="20">
        <v>1389.02</v>
      </c>
      <c r="F41" s="18">
        <f t="shared" si="0"/>
        <v>1680.71</v>
      </c>
      <c r="G41" s="10">
        <f>ROUND(1*E41,2)</f>
        <v>1389.02</v>
      </c>
      <c r="H41" s="10">
        <f>ROUND(1*F41,2)</f>
        <v>1680.71</v>
      </c>
      <c r="J41" s="23">
        <v>1389.02</v>
      </c>
      <c r="K41" s="23">
        <f t="shared" si="3"/>
        <v>0</v>
      </c>
    </row>
    <row r="42" spans="1:11" ht="16.5" thickBot="1">
      <c r="A42" s="3">
        <v>39</v>
      </c>
      <c r="B42" s="4" t="s">
        <v>59</v>
      </c>
      <c r="C42" s="5" t="s">
        <v>17</v>
      </c>
      <c r="D42" s="16">
        <v>27</v>
      </c>
      <c r="E42" s="20">
        <v>208.34</v>
      </c>
      <c r="F42" s="18">
        <f t="shared" si="0"/>
        <v>252.09</v>
      </c>
      <c r="G42" s="10">
        <f t="shared" si="1"/>
        <v>5625.18</v>
      </c>
      <c r="H42" s="10">
        <f t="shared" si="2"/>
        <v>6806.43</v>
      </c>
      <c r="J42" s="23">
        <v>5625.18</v>
      </c>
      <c r="K42" s="23">
        <f t="shared" si="3"/>
        <v>0</v>
      </c>
    </row>
    <row r="43" spans="1:11" ht="15.75" thickBot="1">
      <c r="A43" s="3">
        <v>40</v>
      </c>
      <c r="B43" s="4" t="s">
        <v>60</v>
      </c>
      <c r="C43" s="5" t="s">
        <v>48</v>
      </c>
      <c r="D43" s="16">
        <v>45</v>
      </c>
      <c r="E43" s="20">
        <v>10.99</v>
      </c>
      <c r="F43" s="18">
        <f t="shared" si="0"/>
        <v>13.3</v>
      </c>
      <c r="G43" s="10">
        <f t="shared" si="1"/>
        <v>494.55</v>
      </c>
      <c r="H43" s="10">
        <f t="shared" si="2"/>
        <v>598.5</v>
      </c>
      <c r="J43" s="23">
        <v>494.55</v>
      </c>
      <c r="K43" s="23">
        <f t="shared" si="3"/>
        <v>0</v>
      </c>
    </row>
    <row r="44" spans="1:11" ht="26.25" thickBot="1">
      <c r="A44" s="3">
        <v>41</v>
      </c>
      <c r="B44" s="4" t="s">
        <v>61</v>
      </c>
      <c r="C44" s="5" t="s">
        <v>48</v>
      </c>
      <c r="D44" s="16">
        <v>60</v>
      </c>
      <c r="E44" s="20">
        <v>18.829999999999998</v>
      </c>
      <c r="F44" s="18">
        <f t="shared" si="0"/>
        <v>22.78</v>
      </c>
      <c r="G44" s="10">
        <f t="shared" si="1"/>
        <v>1129.8</v>
      </c>
      <c r="H44" s="10">
        <f t="shared" si="2"/>
        <v>1366.8</v>
      </c>
      <c r="J44" s="23">
        <v>1129.8</v>
      </c>
      <c r="K44" s="23">
        <f t="shared" si="3"/>
        <v>0</v>
      </c>
    </row>
    <row r="45" spans="1:11" ht="26.25" thickBot="1">
      <c r="A45" s="3">
        <v>42</v>
      </c>
      <c r="B45" s="4" t="s">
        <v>62</v>
      </c>
      <c r="C45" s="5" t="s">
        <v>48</v>
      </c>
      <c r="D45" s="16">
        <v>45</v>
      </c>
      <c r="E45" s="20">
        <v>23.9</v>
      </c>
      <c r="F45" s="18">
        <f t="shared" si="0"/>
        <v>28.92</v>
      </c>
      <c r="G45" s="10">
        <f t="shared" si="1"/>
        <v>1075.5</v>
      </c>
      <c r="H45" s="10">
        <f t="shared" si="2"/>
        <v>1301.4000000000001</v>
      </c>
      <c r="J45" s="23">
        <v>1075.5</v>
      </c>
      <c r="K45" s="23">
        <f t="shared" si="3"/>
        <v>0</v>
      </c>
    </row>
    <row r="46" spans="1:11" ht="26.25" thickBot="1">
      <c r="A46" s="3">
        <v>43</v>
      </c>
      <c r="B46" s="4" t="s">
        <v>63</v>
      </c>
      <c r="C46" s="5" t="s">
        <v>48</v>
      </c>
      <c r="D46" s="16">
        <v>30</v>
      </c>
      <c r="E46" s="20">
        <v>31.73</v>
      </c>
      <c r="F46" s="18">
        <f t="shared" si="0"/>
        <v>38.39</v>
      </c>
      <c r="G46" s="10">
        <f t="shared" si="1"/>
        <v>951.9</v>
      </c>
      <c r="H46" s="10">
        <f t="shared" si="2"/>
        <v>1151.7</v>
      </c>
      <c r="J46" s="23">
        <v>951.9</v>
      </c>
      <c r="K46" s="23">
        <f t="shared" si="3"/>
        <v>0</v>
      </c>
    </row>
    <row r="47" spans="1:11" ht="15.75" thickBot="1">
      <c r="A47" s="3">
        <v>44</v>
      </c>
      <c r="B47" s="4" t="s">
        <v>64</v>
      </c>
      <c r="C47" s="5" t="s">
        <v>11</v>
      </c>
      <c r="D47" s="16">
        <v>135</v>
      </c>
      <c r="E47" s="20">
        <v>15.44</v>
      </c>
      <c r="F47" s="18">
        <f t="shared" si="0"/>
        <v>18.68</v>
      </c>
      <c r="G47" s="10">
        <f t="shared" si="1"/>
        <v>2084.4</v>
      </c>
      <c r="H47" s="10">
        <f t="shared" si="2"/>
        <v>2521.8000000000002</v>
      </c>
      <c r="J47" s="23">
        <v>2084.4</v>
      </c>
      <c r="K47" s="23">
        <f t="shared" si="3"/>
        <v>0</v>
      </c>
    </row>
    <row r="48" spans="1:11" ht="15.75" thickBot="1">
      <c r="A48" s="3">
        <v>45</v>
      </c>
      <c r="B48" s="4" t="s">
        <v>65</v>
      </c>
      <c r="C48" s="5" t="s">
        <v>27</v>
      </c>
      <c r="D48" s="16">
        <v>6</v>
      </c>
      <c r="E48" s="20">
        <v>1755.38</v>
      </c>
      <c r="F48" s="18">
        <f t="shared" si="0"/>
        <v>2124.0100000000002</v>
      </c>
      <c r="G48" s="10">
        <f t="shared" si="1"/>
        <v>10532.28</v>
      </c>
      <c r="H48" s="10">
        <f t="shared" si="2"/>
        <v>12744.06</v>
      </c>
      <c r="J48" s="23">
        <v>10532.28</v>
      </c>
      <c r="K48" s="23">
        <f t="shared" si="3"/>
        <v>0</v>
      </c>
    </row>
    <row r="49" spans="1:11" ht="15.75" thickBot="1">
      <c r="A49" s="3">
        <v>46</v>
      </c>
      <c r="B49" s="4" t="s">
        <v>66</v>
      </c>
      <c r="C49" s="5" t="s">
        <v>11</v>
      </c>
      <c r="D49" s="16">
        <v>18</v>
      </c>
      <c r="E49" s="20">
        <v>226.03</v>
      </c>
      <c r="F49" s="18">
        <f t="shared" si="0"/>
        <v>273.5</v>
      </c>
      <c r="G49" s="10">
        <f t="shared" si="1"/>
        <v>4068.54</v>
      </c>
      <c r="H49" s="10">
        <f t="shared" si="2"/>
        <v>4923</v>
      </c>
      <c r="J49" s="23">
        <v>4068.54</v>
      </c>
      <c r="K49" s="23">
        <f t="shared" si="3"/>
        <v>0</v>
      </c>
    </row>
    <row r="50" spans="1:11" ht="26.25" thickBot="1">
      <c r="A50" s="3">
        <v>47</v>
      </c>
      <c r="B50" s="4" t="s">
        <v>67</v>
      </c>
      <c r="C50" s="5" t="s">
        <v>27</v>
      </c>
      <c r="D50" s="16">
        <v>1.8</v>
      </c>
      <c r="E50" s="20">
        <v>737.11</v>
      </c>
      <c r="F50" s="18">
        <f t="shared" si="0"/>
        <v>891.9</v>
      </c>
      <c r="G50" s="10">
        <f t="shared" si="1"/>
        <v>1326.8</v>
      </c>
      <c r="H50" s="10">
        <f t="shared" si="2"/>
        <v>1605.42</v>
      </c>
      <c r="J50" s="23">
        <v>1326.8</v>
      </c>
      <c r="K50" s="23">
        <f t="shared" si="3"/>
        <v>0</v>
      </c>
    </row>
    <row r="51" spans="1:11" ht="26.25" thickBot="1">
      <c r="A51" s="3">
        <v>48</v>
      </c>
      <c r="B51" s="4" t="s">
        <v>68</v>
      </c>
      <c r="C51" s="5" t="s">
        <v>27</v>
      </c>
      <c r="D51" s="16">
        <v>1.8</v>
      </c>
      <c r="E51" s="20">
        <v>914.89</v>
      </c>
      <c r="F51" s="18">
        <f t="shared" si="0"/>
        <v>1107.02</v>
      </c>
      <c r="G51" s="10">
        <f t="shared" si="1"/>
        <v>1646.8</v>
      </c>
      <c r="H51" s="10">
        <f t="shared" si="2"/>
        <v>1992.64</v>
      </c>
      <c r="J51" s="23">
        <v>1646.8</v>
      </c>
      <c r="K51" s="23">
        <f t="shared" si="3"/>
        <v>0</v>
      </c>
    </row>
    <row r="52" spans="1:11" ht="15.75" thickBot="1">
      <c r="A52" s="3">
        <v>49</v>
      </c>
      <c r="B52" s="4" t="s">
        <v>69</v>
      </c>
      <c r="C52" s="5" t="s">
        <v>11</v>
      </c>
      <c r="D52" s="16">
        <v>9</v>
      </c>
      <c r="E52" s="20">
        <v>157.97</v>
      </c>
      <c r="F52" s="18">
        <f t="shared" si="0"/>
        <v>191.14</v>
      </c>
      <c r="G52" s="10">
        <f t="shared" si="1"/>
        <v>1421.73</v>
      </c>
      <c r="H52" s="10">
        <f t="shared" si="2"/>
        <v>1720.26</v>
      </c>
      <c r="J52" s="23">
        <v>1421.73</v>
      </c>
      <c r="K52" s="23">
        <f t="shared" si="3"/>
        <v>0</v>
      </c>
    </row>
    <row r="53" spans="1:11" ht="15.75" thickBot="1">
      <c r="A53" s="3">
        <v>50</v>
      </c>
      <c r="B53" s="4" t="s">
        <v>70</v>
      </c>
      <c r="C53" s="5" t="s">
        <v>11</v>
      </c>
      <c r="D53" s="16">
        <v>105</v>
      </c>
      <c r="E53" s="20">
        <v>235.89</v>
      </c>
      <c r="F53" s="18">
        <f t="shared" si="0"/>
        <v>285.43</v>
      </c>
      <c r="G53" s="10">
        <f t="shared" si="1"/>
        <v>24768.45</v>
      </c>
      <c r="H53" s="10">
        <f t="shared" si="2"/>
        <v>29970.15</v>
      </c>
      <c r="J53" s="23">
        <v>24768.45</v>
      </c>
      <c r="K53" s="23">
        <f t="shared" si="3"/>
        <v>0</v>
      </c>
    </row>
    <row r="54" spans="1:11" ht="16.5" thickBot="1">
      <c r="A54" s="3">
        <v>51</v>
      </c>
      <c r="B54" s="4" t="s">
        <v>71</v>
      </c>
      <c r="C54" s="5" t="s">
        <v>17</v>
      </c>
      <c r="D54" s="16">
        <v>18</v>
      </c>
      <c r="E54" s="20">
        <v>209.72</v>
      </c>
      <c r="F54" s="18">
        <f t="shared" si="0"/>
        <v>253.76</v>
      </c>
      <c r="G54" s="10">
        <f t="shared" si="1"/>
        <v>3774.96</v>
      </c>
      <c r="H54" s="10">
        <f t="shared" si="2"/>
        <v>4567.68</v>
      </c>
      <c r="J54" s="23">
        <v>3774.96</v>
      </c>
      <c r="K54" s="23">
        <f t="shared" si="3"/>
        <v>0</v>
      </c>
    </row>
    <row r="55" spans="1:11" ht="15.75" thickBot="1">
      <c r="A55" s="3">
        <v>52</v>
      </c>
      <c r="B55" s="4" t="s">
        <v>72</v>
      </c>
      <c r="C55" s="5" t="s">
        <v>48</v>
      </c>
      <c r="D55" s="16">
        <v>150</v>
      </c>
      <c r="E55" s="20">
        <v>4.76</v>
      </c>
      <c r="F55" s="18">
        <f t="shared" si="0"/>
        <v>5.76</v>
      </c>
      <c r="G55" s="10">
        <f t="shared" si="1"/>
        <v>714</v>
      </c>
      <c r="H55" s="10">
        <f t="shared" si="2"/>
        <v>864</v>
      </c>
      <c r="J55" s="23">
        <v>714</v>
      </c>
      <c r="K55" s="23">
        <f t="shared" si="3"/>
        <v>0</v>
      </c>
    </row>
    <row r="56" spans="1:11" ht="15.75" thickBot="1">
      <c r="A56" s="3">
        <v>53</v>
      </c>
      <c r="B56" s="4" t="s">
        <v>73</v>
      </c>
      <c r="C56" s="5" t="s">
        <v>48</v>
      </c>
      <c r="D56" s="16">
        <v>150</v>
      </c>
      <c r="E56" s="20">
        <v>2.87</v>
      </c>
      <c r="F56" s="18">
        <f t="shared" si="0"/>
        <v>3.47</v>
      </c>
      <c r="G56" s="10">
        <f t="shared" si="1"/>
        <v>430.5</v>
      </c>
      <c r="H56" s="10">
        <f t="shared" si="2"/>
        <v>520.5</v>
      </c>
      <c r="J56" s="23">
        <v>430.5</v>
      </c>
      <c r="K56" s="23">
        <f t="shared" si="3"/>
        <v>0</v>
      </c>
    </row>
    <row r="57" spans="1:11" ht="29.25" thickBot="1">
      <c r="A57" s="3">
        <v>54</v>
      </c>
      <c r="B57" s="4" t="s">
        <v>74</v>
      </c>
      <c r="C57" s="5" t="s">
        <v>25</v>
      </c>
      <c r="D57" s="16">
        <v>600</v>
      </c>
      <c r="E57" s="20">
        <v>3.01</v>
      </c>
      <c r="F57" s="18">
        <f t="shared" si="0"/>
        <v>3.64</v>
      </c>
      <c r="G57" s="10">
        <f t="shared" si="1"/>
        <v>1806</v>
      </c>
      <c r="H57" s="10">
        <f t="shared" si="2"/>
        <v>2184</v>
      </c>
      <c r="J57" s="23">
        <v>1806</v>
      </c>
      <c r="K57" s="23">
        <f t="shared" si="3"/>
        <v>0</v>
      </c>
    </row>
    <row r="58" spans="1:11" ht="15.75" thickBot="1">
      <c r="A58" s="3">
        <v>55</v>
      </c>
      <c r="B58" s="6" t="s">
        <v>75</v>
      </c>
      <c r="C58" s="5" t="s">
        <v>25</v>
      </c>
      <c r="D58" s="16">
        <v>18</v>
      </c>
      <c r="E58" s="20">
        <v>9.5500000000000007</v>
      </c>
      <c r="F58" s="18">
        <f t="shared" si="0"/>
        <v>11.56</v>
      </c>
      <c r="G58" s="10">
        <f t="shared" si="1"/>
        <v>171.9</v>
      </c>
      <c r="H58" s="10">
        <f t="shared" si="2"/>
        <v>208.08</v>
      </c>
      <c r="J58" s="23">
        <v>171.9</v>
      </c>
      <c r="K58" s="23">
        <f t="shared" si="3"/>
        <v>0</v>
      </c>
    </row>
    <row r="59" spans="1:11" ht="16.5" thickBot="1">
      <c r="A59" s="3">
        <v>56</v>
      </c>
      <c r="B59" s="4" t="s">
        <v>76</v>
      </c>
      <c r="C59" s="5" t="s">
        <v>77</v>
      </c>
      <c r="D59" s="16">
        <v>18</v>
      </c>
      <c r="E59" s="20">
        <v>81.709999999999994</v>
      </c>
      <c r="F59" s="18">
        <f t="shared" si="0"/>
        <v>98.87</v>
      </c>
      <c r="G59" s="10">
        <f t="shared" si="1"/>
        <v>1470.78</v>
      </c>
      <c r="H59" s="10">
        <f t="shared" si="2"/>
        <v>1779.66</v>
      </c>
      <c r="J59" s="23">
        <v>1470.78</v>
      </c>
      <c r="K59" s="23">
        <f t="shared" si="3"/>
        <v>0</v>
      </c>
    </row>
    <row r="60" spans="1:11" ht="15.75" thickBot="1">
      <c r="A60" s="3">
        <v>57</v>
      </c>
      <c r="B60" s="4" t="s">
        <v>78</v>
      </c>
      <c r="C60" s="5" t="s">
        <v>27</v>
      </c>
      <c r="D60" s="16">
        <v>10.5</v>
      </c>
      <c r="E60" s="20">
        <v>1896.7</v>
      </c>
      <c r="F60" s="18">
        <f t="shared" si="0"/>
        <v>2295.0100000000002</v>
      </c>
      <c r="G60" s="10">
        <f t="shared" si="1"/>
        <v>19915.349999999999</v>
      </c>
      <c r="H60" s="10">
        <f t="shared" si="2"/>
        <v>24097.61</v>
      </c>
      <c r="J60" s="23">
        <v>19915.349999999999</v>
      </c>
      <c r="K60" s="23">
        <f t="shared" si="3"/>
        <v>0</v>
      </c>
    </row>
    <row r="61" spans="1:11" ht="15.75" thickBot="1">
      <c r="A61" s="3">
        <v>58</v>
      </c>
      <c r="B61" s="4" t="s">
        <v>79</v>
      </c>
      <c r="C61" s="5" t="s">
        <v>80</v>
      </c>
      <c r="D61" s="16">
        <v>6</v>
      </c>
      <c r="E61" s="20">
        <v>201.23</v>
      </c>
      <c r="F61" s="18">
        <f t="shared" si="0"/>
        <v>243.49</v>
      </c>
      <c r="G61" s="10">
        <f t="shared" si="1"/>
        <v>1207.3800000000001</v>
      </c>
      <c r="H61" s="10">
        <f t="shared" si="2"/>
        <v>1460.94</v>
      </c>
      <c r="J61" s="23">
        <v>1207.3599999999999</v>
      </c>
      <c r="K61" s="23">
        <f t="shared" si="3"/>
        <v>2.0000000000209184E-2</v>
      </c>
    </row>
    <row r="62" spans="1:11" ht="15.75" thickBot="1">
      <c r="A62" s="3">
        <v>59</v>
      </c>
      <c r="B62" s="4" t="s">
        <v>81</v>
      </c>
      <c r="C62" s="5" t="s">
        <v>80</v>
      </c>
      <c r="D62" s="16">
        <v>6</v>
      </c>
      <c r="E62" s="20">
        <v>187.1</v>
      </c>
      <c r="F62" s="18">
        <f t="shared" si="0"/>
        <v>226.39</v>
      </c>
      <c r="G62" s="10">
        <f t="shared" si="1"/>
        <v>1122.5999999999999</v>
      </c>
      <c r="H62" s="10">
        <f t="shared" si="2"/>
        <v>1358.34</v>
      </c>
      <c r="J62" s="23">
        <v>1122.6199999999999</v>
      </c>
      <c r="K62" s="23">
        <f t="shared" si="3"/>
        <v>-1.999999999998181E-2</v>
      </c>
    </row>
    <row r="63" spans="1:11" ht="15.75" thickBot="1">
      <c r="A63" s="3">
        <v>60</v>
      </c>
      <c r="B63" s="4" t="s">
        <v>82</v>
      </c>
      <c r="C63" s="5" t="s">
        <v>25</v>
      </c>
      <c r="D63" s="16">
        <v>21</v>
      </c>
      <c r="E63" s="20">
        <v>136.4</v>
      </c>
      <c r="F63" s="18">
        <f t="shared" si="0"/>
        <v>165.04</v>
      </c>
      <c r="G63" s="10">
        <f t="shared" si="1"/>
        <v>2864.4</v>
      </c>
      <c r="H63" s="10">
        <f t="shared" si="2"/>
        <v>3465.84</v>
      </c>
      <c r="J63" s="23">
        <v>2864.4</v>
      </c>
      <c r="K63" s="23">
        <f t="shared" si="3"/>
        <v>0</v>
      </c>
    </row>
    <row r="64" spans="1:11" ht="15.75" thickBot="1">
      <c r="A64" s="3">
        <v>61</v>
      </c>
      <c r="B64" s="4" t="s">
        <v>83</v>
      </c>
      <c r="C64" s="5" t="s">
        <v>27</v>
      </c>
      <c r="D64" s="16">
        <v>9</v>
      </c>
      <c r="E64" s="20">
        <v>1070.8699999999999</v>
      </c>
      <c r="F64" s="18">
        <f t="shared" si="0"/>
        <v>1295.75</v>
      </c>
      <c r="G64" s="10">
        <f t="shared" si="1"/>
        <v>9637.83</v>
      </c>
      <c r="H64" s="10">
        <f t="shared" si="2"/>
        <v>11661.75</v>
      </c>
      <c r="J64" s="23">
        <v>9637.83</v>
      </c>
      <c r="K64" s="23">
        <f t="shared" si="3"/>
        <v>0</v>
      </c>
    </row>
    <row r="65" spans="1:11" ht="16.5" thickBot="1">
      <c r="A65" s="3">
        <v>62</v>
      </c>
      <c r="B65" s="4" t="s">
        <v>84</v>
      </c>
      <c r="C65" s="5" t="s">
        <v>17</v>
      </c>
      <c r="D65" s="16">
        <v>15</v>
      </c>
      <c r="E65" s="20">
        <v>254.63</v>
      </c>
      <c r="F65" s="18">
        <f t="shared" si="0"/>
        <v>308.10000000000002</v>
      </c>
      <c r="G65" s="10">
        <f t="shared" si="1"/>
        <v>3819.45</v>
      </c>
      <c r="H65" s="10">
        <f t="shared" si="2"/>
        <v>4621.5</v>
      </c>
      <c r="J65" s="23">
        <v>3819.45</v>
      </c>
      <c r="K65" s="23">
        <f t="shared" si="3"/>
        <v>0</v>
      </c>
    </row>
    <row r="66" spans="1:11" ht="16.5" thickBot="1">
      <c r="A66" s="3">
        <v>63</v>
      </c>
      <c r="B66" s="6" t="s">
        <v>85</v>
      </c>
      <c r="C66" s="5" t="s">
        <v>31</v>
      </c>
      <c r="D66" s="17"/>
      <c r="E66" s="20">
        <v>2.0699999999999998</v>
      </c>
      <c r="F66" s="18">
        <f t="shared" si="0"/>
        <v>2.5</v>
      </c>
      <c r="G66" s="10">
        <f>ROUND(1*E66,2)</f>
        <v>2.0699999999999998</v>
      </c>
      <c r="H66" s="10">
        <f>ROUND(1*F66,2)</f>
        <v>2.5</v>
      </c>
      <c r="J66" s="23">
        <v>2.0699999999999998</v>
      </c>
      <c r="K66" s="23">
        <f t="shared" si="3"/>
        <v>0</v>
      </c>
    </row>
    <row r="67" spans="1:11" ht="26.25" thickBot="1">
      <c r="A67" s="3">
        <v>64</v>
      </c>
      <c r="B67" s="4" t="s">
        <v>86</v>
      </c>
      <c r="C67" s="5" t="s">
        <v>17</v>
      </c>
      <c r="D67" s="16">
        <v>6</v>
      </c>
      <c r="E67" s="20">
        <v>659.2</v>
      </c>
      <c r="F67" s="18">
        <f t="shared" si="0"/>
        <v>797.63</v>
      </c>
      <c r="G67" s="10">
        <f t="shared" si="1"/>
        <v>3955.2</v>
      </c>
      <c r="H67" s="10">
        <f t="shared" si="2"/>
        <v>4785.78</v>
      </c>
      <c r="J67" s="23">
        <v>3955.2</v>
      </c>
      <c r="K67" s="23">
        <f t="shared" si="3"/>
        <v>0</v>
      </c>
    </row>
    <row r="68" spans="1:11" ht="26.25" thickBot="1">
      <c r="A68" s="3">
        <v>65</v>
      </c>
      <c r="B68" s="4" t="s">
        <v>87</v>
      </c>
      <c r="C68" s="5" t="s">
        <v>31</v>
      </c>
      <c r="D68" s="17"/>
      <c r="E68" s="20">
        <v>0.56999999999999995</v>
      </c>
      <c r="F68" s="18">
        <f t="shared" si="0"/>
        <v>0.69</v>
      </c>
      <c r="G68" s="10">
        <f>ROUND(1*E68,2)</f>
        <v>0.56999999999999995</v>
      </c>
      <c r="H68" s="10">
        <f>ROUND(1*F68,2)</f>
        <v>0.69</v>
      </c>
      <c r="J68" s="23">
        <v>0.56999999999999995</v>
      </c>
      <c r="K68" s="23">
        <f t="shared" si="3"/>
        <v>0</v>
      </c>
    </row>
    <row r="69" spans="1:11" ht="16.5" thickBot="1">
      <c r="A69" s="3">
        <v>66</v>
      </c>
      <c r="B69" s="4" t="s">
        <v>88</v>
      </c>
      <c r="C69" s="5" t="s">
        <v>14</v>
      </c>
      <c r="D69" s="16">
        <v>3</v>
      </c>
      <c r="E69" s="20">
        <v>793.98</v>
      </c>
      <c r="F69" s="18">
        <f t="shared" ref="F69:F88" si="4">ROUND(E69*1.21,2)</f>
        <v>960.72</v>
      </c>
      <c r="G69" s="10">
        <f t="shared" ref="G69:G88" si="5">ROUND(D69*E69,2)</f>
        <v>2381.94</v>
      </c>
      <c r="H69" s="10">
        <f t="shared" ref="H69:H88" si="6">ROUND(D69*F69,2)</f>
        <v>2882.16</v>
      </c>
      <c r="J69" s="23">
        <v>2381.94</v>
      </c>
      <c r="K69" s="23">
        <f t="shared" ref="K69:K89" si="7">G69-J69</f>
        <v>0</v>
      </c>
    </row>
    <row r="70" spans="1:11" ht="16.5" thickBot="1">
      <c r="A70" s="3">
        <v>67</v>
      </c>
      <c r="B70" s="4" t="s">
        <v>89</v>
      </c>
      <c r="C70" s="5" t="s">
        <v>17</v>
      </c>
      <c r="D70" s="16">
        <v>6</v>
      </c>
      <c r="E70" s="20">
        <v>155.41</v>
      </c>
      <c r="F70" s="18">
        <f t="shared" si="4"/>
        <v>188.05</v>
      </c>
      <c r="G70" s="10">
        <f t="shared" si="5"/>
        <v>932.46</v>
      </c>
      <c r="H70" s="10">
        <f t="shared" si="6"/>
        <v>1128.3</v>
      </c>
      <c r="J70" s="23">
        <v>932.46</v>
      </c>
      <c r="K70" s="23">
        <f t="shared" si="7"/>
        <v>0</v>
      </c>
    </row>
    <row r="71" spans="1:11" ht="16.5" thickBot="1">
      <c r="A71" s="3">
        <v>68</v>
      </c>
      <c r="B71" s="4" t="s">
        <v>90</v>
      </c>
      <c r="C71" s="5" t="s">
        <v>17</v>
      </c>
      <c r="D71" s="16">
        <v>21</v>
      </c>
      <c r="E71" s="20">
        <v>132.79</v>
      </c>
      <c r="F71" s="18">
        <f t="shared" si="4"/>
        <v>160.68</v>
      </c>
      <c r="G71" s="10">
        <f t="shared" si="5"/>
        <v>2788.59</v>
      </c>
      <c r="H71" s="10">
        <f t="shared" si="6"/>
        <v>3374.28</v>
      </c>
      <c r="J71" s="23">
        <v>2788.59</v>
      </c>
      <c r="K71" s="23">
        <f t="shared" si="7"/>
        <v>0</v>
      </c>
    </row>
    <row r="72" spans="1:11" ht="15.75" thickBot="1">
      <c r="A72" s="3">
        <v>69</v>
      </c>
      <c r="B72" s="4" t="s">
        <v>91</v>
      </c>
      <c r="C72" s="5" t="s">
        <v>53</v>
      </c>
      <c r="D72" s="16">
        <v>9</v>
      </c>
      <c r="E72" s="20">
        <v>142.43</v>
      </c>
      <c r="F72" s="18">
        <f t="shared" si="4"/>
        <v>172.34</v>
      </c>
      <c r="G72" s="10">
        <f t="shared" si="5"/>
        <v>1281.8699999999999</v>
      </c>
      <c r="H72" s="10">
        <f t="shared" si="6"/>
        <v>1551.06</v>
      </c>
      <c r="J72" s="23">
        <v>1281.8699999999999</v>
      </c>
      <c r="K72" s="23">
        <f t="shared" si="7"/>
        <v>0</v>
      </c>
    </row>
    <row r="73" spans="1:11" ht="16.5" thickBot="1">
      <c r="A73" s="3">
        <v>70</v>
      </c>
      <c r="B73" s="4" t="s">
        <v>92</v>
      </c>
      <c r="C73" s="5" t="s">
        <v>17</v>
      </c>
      <c r="D73" s="16">
        <v>12</v>
      </c>
      <c r="E73" s="20">
        <v>365.46</v>
      </c>
      <c r="F73" s="18">
        <f t="shared" si="4"/>
        <v>442.21</v>
      </c>
      <c r="G73" s="10">
        <f t="shared" si="5"/>
        <v>4385.5200000000004</v>
      </c>
      <c r="H73" s="10">
        <f t="shared" si="6"/>
        <v>5306.52</v>
      </c>
      <c r="J73" s="23">
        <v>4385.5200000000004</v>
      </c>
      <c r="K73" s="23">
        <f t="shared" si="7"/>
        <v>0</v>
      </c>
    </row>
    <row r="74" spans="1:11" ht="16.5" thickBot="1">
      <c r="A74" s="3">
        <v>71</v>
      </c>
      <c r="B74" s="4" t="s">
        <v>93</v>
      </c>
      <c r="C74" s="5" t="s">
        <v>17</v>
      </c>
      <c r="D74" s="16">
        <v>12</v>
      </c>
      <c r="E74" s="20">
        <v>1657.3</v>
      </c>
      <c r="F74" s="18">
        <f t="shared" si="4"/>
        <v>2005.33</v>
      </c>
      <c r="G74" s="10">
        <f t="shared" si="5"/>
        <v>19887.599999999999</v>
      </c>
      <c r="H74" s="10">
        <f t="shared" si="6"/>
        <v>24063.96</v>
      </c>
      <c r="J74" s="23">
        <v>19887.599999999999</v>
      </c>
      <c r="K74" s="23">
        <f t="shared" si="7"/>
        <v>0</v>
      </c>
    </row>
    <row r="75" spans="1:11" ht="16.5" thickBot="1">
      <c r="A75" s="3">
        <v>72</v>
      </c>
      <c r="B75" s="4" t="s">
        <v>94</v>
      </c>
      <c r="C75" s="5" t="s">
        <v>17</v>
      </c>
      <c r="D75" s="16">
        <v>3</v>
      </c>
      <c r="E75" s="20">
        <v>2100.1999999999998</v>
      </c>
      <c r="F75" s="18">
        <f t="shared" si="4"/>
        <v>2541.2399999999998</v>
      </c>
      <c r="G75" s="10">
        <f t="shared" si="5"/>
        <v>6300.6</v>
      </c>
      <c r="H75" s="10">
        <f t="shared" si="6"/>
        <v>7623.72</v>
      </c>
      <c r="J75" s="23">
        <v>6300.6</v>
      </c>
      <c r="K75" s="23">
        <f t="shared" si="7"/>
        <v>0</v>
      </c>
    </row>
    <row r="76" spans="1:11" ht="26.25" thickBot="1">
      <c r="A76" s="3">
        <v>73</v>
      </c>
      <c r="B76" s="4" t="s">
        <v>95</v>
      </c>
      <c r="C76" s="5" t="s">
        <v>96</v>
      </c>
      <c r="D76" s="16">
        <v>3</v>
      </c>
      <c r="E76" s="20">
        <v>271.89</v>
      </c>
      <c r="F76" s="18">
        <f t="shared" si="4"/>
        <v>328.99</v>
      </c>
      <c r="G76" s="10">
        <f t="shared" si="5"/>
        <v>815.67</v>
      </c>
      <c r="H76" s="10">
        <f t="shared" si="6"/>
        <v>986.97</v>
      </c>
      <c r="J76" s="23">
        <v>815.67</v>
      </c>
      <c r="K76" s="23">
        <f t="shared" si="7"/>
        <v>0</v>
      </c>
    </row>
    <row r="77" spans="1:11" ht="16.5" thickBot="1">
      <c r="A77" s="3">
        <v>74</v>
      </c>
      <c r="B77" s="4" t="s">
        <v>97</v>
      </c>
      <c r="C77" s="5" t="s">
        <v>17</v>
      </c>
      <c r="D77" s="16">
        <v>3</v>
      </c>
      <c r="E77" s="20">
        <v>1328.77</v>
      </c>
      <c r="F77" s="18">
        <f t="shared" si="4"/>
        <v>1607.81</v>
      </c>
      <c r="G77" s="10">
        <f t="shared" si="5"/>
        <v>3986.31</v>
      </c>
      <c r="H77" s="10">
        <f t="shared" si="6"/>
        <v>4823.43</v>
      </c>
      <c r="J77" s="23">
        <v>3986.31</v>
      </c>
      <c r="K77" s="23">
        <f t="shared" si="7"/>
        <v>0</v>
      </c>
    </row>
    <row r="78" spans="1:11" ht="16.5" thickBot="1">
      <c r="A78" s="3">
        <v>75</v>
      </c>
      <c r="B78" s="4" t="s">
        <v>98</v>
      </c>
      <c r="C78" s="5" t="s">
        <v>17</v>
      </c>
      <c r="D78" s="16">
        <v>3</v>
      </c>
      <c r="E78" s="20">
        <v>1488.84</v>
      </c>
      <c r="F78" s="18">
        <f t="shared" si="4"/>
        <v>1801.5</v>
      </c>
      <c r="G78" s="10">
        <f t="shared" si="5"/>
        <v>4466.5200000000004</v>
      </c>
      <c r="H78" s="10">
        <f t="shared" si="6"/>
        <v>5404.5</v>
      </c>
      <c r="J78" s="23">
        <v>4466.5200000000004</v>
      </c>
      <c r="K78" s="23">
        <f t="shared" si="7"/>
        <v>0</v>
      </c>
    </row>
    <row r="79" spans="1:11" ht="16.5" thickBot="1">
      <c r="A79" s="3">
        <v>76</v>
      </c>
      <c r="B79" s="4" t="s">
        <v>99</v>
      </c>
      <c r="C79" s="5" t="s">
        <v>17</v>
      </c>
      <c r="D79" s="16">
        <v>3</v>
      </c>
      <c r="E79" s="20">
        <v>1349.39</v>
      </c>
      <c r="F79" s="18">
        <f t="shared" si="4"/>
        <v>1632.76</v>
      </c>
      <c r="G79" s="10">
        <f t="shared" si="5"/>
        <v>4048.17</v>
      </c>
      <c r="H79" s="10">
        <f t="shared" si="6"/>
        <v>4898.28</v>
      </c>
      <c r="J79" s="23">
        <v>4048.17</v>
      </c>
      <c r="K79" s="23">
        <f t="shared" si="7"/>
        <v>0</v>
      </c>
    </row>
    <row r="80" spans="1:11" ht="26.25" thickBot="1">
      <c r="A80" s="3">
        <v>77</v>
      </c>
      <c r="B80" s="4" t="s">
        <v>100</v>
      </c>
      <c r="C80" s="5" t="s">
        <v>17</v>
      </c>
      <c r="D80" s="16">
        <v>15</v>
      </c>
      <c r="E80" s="20">
        <v>323.36</v>
      </c>
      <c r="F80" s="18">
        <f t="shared" si="4"/>
        <v>391.27</v>
      </c>
      <c r="G80" s="10">
        <f t="shared" si="5"/>
        <v>4850.3999999999996</v>
      </c>
      <c r="H80" s="10">
        <f t="shared" si="6"/>
        <v>5869.05</v>
      </c>
      <c r="J80" s="23">
        <v>4850.3999999999996</v>
      </c>
      <c r="K80" s="23">
        <f t="shared" si="7"/>
        <v>0</v>
      </c>
    </row>
    <row r="81" spans="1:11" ht="16.5" thickBot="1">
      <c r="A81" s="3">
        <v>78</v>
      </c>
      <c r="B81" s="4" t="s">
        <v>101</v>
      </c>
      <c r="C81" s="5" t="s">
        <v>17</v>
      </c>
      <c r="D81" s="16">
        <v>6</v>
      </c>
      <c r="E81" s="20">
        <v>87.16</v>
      </c>
      <c r="F81" s="18">
        <f t="shared" si="4"/>
        <v>105.46</v>
      </c>
      <c r="G81" s="10">
        <f t="shared" si="5"/>
        <v>522.96</v>
      </c>
      <c r="H81" s="10">
        <f t="shared" si="6"/>
        <v>632.76</v>
      </c>
      <c r="J81" s="23">
        <v>522.96</v>
      </c>
      <c r="K81" s="23">
        <f t="shared" si="7"/>
        <v>0</v>
      </c>
    </row>
    <row r="82" spans="1:11" ht="15.75" thickBot="1">
      <c r="A82" s="3">
        <v>79</v>
      </c>
      <c r="B82" s="4" t="s">
        <v>102</v>
      </c>
      <c r="C82" s="5" t="s">
        <v>11</v>
      </c>
      <c r="D82" s="16">
        <v>60</v>
      </c>
      <c r="E82" s="20">
        <v>24.59</v>
      </c>
      <c r="F82" s="18">
        <f t="shared" si="4"/>
        <v>29.75</v>
      </c>
      <c r="G82" s="10">
        <f t="shared" si="5"/>
        <v>1475.4</v>
      </c>
      <c r="H82" s="10">
        <f t="shared" si="6"/>
        <v>1785</v>
      </c>
      <c r="J82" s="23">
        <v>1475.4</v>
      </c>
      <c r="K82" s="23">
        <f t="shared" si="7"/>
        <v>0</v>
      </c>
    </row>
    <row r="83" spans="1:11" ht="15.75" thickBot="1">
      <c r="A83" s="3">
        <v>80</v>
      </c>
      <c r="B83" s="4" t="s">
        <v>103</v>
      </c>
      <c r="C83" s="5" t="s">
        <v>11</v>
      </c>
      <c r="D83" s="16">
        <v>30</v>
      </c>
      <c r="E83" s="20">
        <v>19.73</v>
      </c>
      <c r="F83" s="18">
        <f t="shared" si="4"/>
        <v>23.87</v>
      </c>
      <c r="G83" s="10">
        <f t="shared" si="5"/>
        <v>591.9</v>
      </c>
      <c r="H83" s="10">
        <f t="shared" si="6"/>
        <v>716.1</v>
      </c>
      <c r="J83" s="23">
        <v>591.91999999999996</v>
      </c>
      <c r="K83" s="23">
        <f t="shared" si="7"/>
        <v>-1.999999999998181E-2</v>
      </c>
    </row>
    <row r="84" spans="1:11" ht="15.75" thickBot="1">
      <c r="A84" s="3">
        <v>81</v>
      </c>
      <c r="B84" s="4" t="s">
        <v>104</v>
      </c>
      <c r="C84" s="5" t="s">
        <v>11</v>
      </c>
      <c r="D84" s="16">
        <v>60</v>
      </c>
      <c r="E84" s="20">
        <v>23.26</v>
      </c>
      <c r="F84" s="18">
        <f t="shared" si="4"/>
        <v>28.14</v>
      </c>
      <c r="G84" s="10">
        <f t="shared" si="5"/>
        <v>1395.6</v>
      </c>
      <c r="H84" s="10">
        <f t="shared" si="6"/>
        <v>1688.4</v>
      </c>
      <c r="J84" s="23">
        <v>1395.77</v>
      </c>
      <c r="K84" s="23">
        <f t="shared" si="7"/>
        <v>-0.17000000000007276</v>
      </c>
    </row>
    <row r="85" spans="1:11" ht="15.75" thickBot="1">
      <c r="A85" s="3">
        <v>82</v>
      </c>
      <c r="B85" s="4" t="s">
        <v>105</v>
      </c>
      <c r="C85" s="5" t="s">
        <v>106</v>
      </c>
      <c r="D85" s="16">
        <v>0.9</v>
      </c>
      <c r="E85" s="20">
        <v>5202.26</v>
      </c>
      <c r="F85" s="18">
        <f t="shared" si="4"/>
        <v>6294.73</v>
      </c>
      <c r="G85" s="10">
        <f t="shared" si="5"/>
        <v>4682.03</v>
      </c>
      <c r="H85" s="10">
        <f t="shared" si="6"/>
        <v>5665.26</v>
      </c>
      <c r="J85" s="23">
        <v>4682.03</v>
      </c>
      <c r="K85" s="23">
        <f t="shared" si="7"/>
        <v>0</v>
      </c>
    </row>
    <row r="86" spans="1:11" ht="26.25" thickBot="1">
      <c r="A86" s="3">
        <v>83</v>
      </c>
      <c r="B86" s="4" t="s">
        <v>107</v>
      </c>
      <c r="C86" s="5" t="s">
        <v>48</v>
      </c>
      <c r="D86" s="16">
        <v>60</v>
      </c>
      <c r="E86" s="20">
        <v>276.86</v>
      </c>
      <c r="F86" s="18">
        <f t="shared" si="4"/>
        <v>335</v>
      </c>
      <c r="G86" s="10">
        <f t="shared" si="5"/>
        <v>16611.599999999999</v>
      </c>
      <c r="H86" s="10">
        <f t="shared" si="6"/>
        <v>20100</v>
      </c>
      <c r="J86" s="23">
        <v>16611.599999999999</v>
      </c>
      <c r="K86" s="23">
        <f t="shared" si="7"/>
        <v>0</v>
      </c>
    </row>
    <row r="87" spans="1:11" ht="15.75" thickBot="1">
      <c r="A87" s="3">
        <v>84</v>
      </c>
      <c r="B87" s="4" t="s">
        <v>108</v>
      </c>
      <c r="C87" s="5" t="s">
        <v>48</v>
      </c>
      <c r="D87" s="16">
        <v>27</v>
      </c>
      <c r="E87" s="20">
        <v>105.18</v>
      </c>
      <c r="F87" s="18">
        <f t="shared" si="4"/>
        <v>127.27</v>
      </c>
      <c r="G87" s="10">
        <f t="shared" si="5"/>
        <v>2839.86</v>
      </c>
      <c r="H87" s="10">
        <f t="shared" si="6"/>
        <v>3436.29</v>
      </c>
      <c r="J87" s="23">
        <v>2839.86</v>
      </c>
      <c r="K87" s="23">
        <f t="shared" si="7"/>
        <v>0</v>
      </c>
    </row>
    <row r="88" spans="1:11" ht="15.75" thickBot="1">
      <c r="A88" s="3">
        <v>85</v>
      </c>
      <c r="B88" s="9" t="s">
        <v>109</v>
      </c>
      <c r="C88" s="5" t="s">
        <v>11</v>
      </c>
      <c r="D88" s="16">
        <v>60</v>
      </c>
      <c r="E88" s="20">
        <v>20.12</v>
      </c>
      <c r="F88" s="18">
        <f t="shared" si="4"/>
        <v>24.35</v>
      </c>
      <c r="G88" s="10">
        <f t="shared" si="5"/>
        <v>1207.2</v>
      </c>
      <c r="H88" s="10">
        <f t="shared" si="6"/>
        <v>1461</v>
      </c>
      <c r="J88" s="23">
        <v>1207.2</v>
      </c>
      <c r="K88" s="23">
        <f t="shared" si="7"/>
        <v>0</v>
      </c>
    </row>
    <row r="89" spans="1:11" ht="15.75" thickBot="1">
      <c r="A89" s="57" t="s">
        <v>110</v>
      </c>
      <c r="B89" s="58"/>
      <c r="C89" s="58"/>
      <c r="D89" s="58"/>
      <c r="E89" s="59"/>
      <c r="F89" s="59"/>
      <c r="G89" s="21">
        <f>SUM(G4:G88)</f>
        <v>2260298.17</v>
      </c>
      <c r="H89" s="22">
        <f>SUM(H4:H88)</f>
        <v>2734964.0599999991</v>
      </c>
      <c r="J89" s="23">
        <v>2260299.1399999997</v>
      </c>
      <c r="K89" s="23">
        <f t="shared" si="7"/>
        <v>-0.96999999973922968</v>
      </c>
    </row>
  </sheetData>
  <mergeCells count="6">
    <mergeCell ref="H1:H2"/>
    <mergeCell ref="A89:F89"/>
    <mergeCell ref="A1:A2"/>
    <mergeCell ref="B1:B2"/>
    <mergeCell ref="C1:C2"/>
    <mergeCell ref="G1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Indeksacija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Kubas</dc:creator>
  <cp:lastModifiedBy>Rita Misiūnienė</cp:lastModifiedBy>
  <cp:lastPrinted>2022-03-22T08:02:19Z</cp:lastPrinted>
  <dcterms:created xsi:type="dcterms:W3CDTF">2020-01-28T06:00:34Z</dcterms:created>
  <dcterms:modified xsi:type="dcterms:W3CDTF">2022-03-31T13:12:28Z</dcterms:modified>
</cp:coreProperties>
</file>