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povilas_kielaitis_ignitis_lt/Documents/Desktop/"/>
    </mc:Choice>
  </mc:AlternateContent>
  <xr:revisionPtr revIDLastSave="8" documentId="8_{BEC0AA87-914C-4150-8AAE-52099FD8A80F}" xr6:coauthVersionLast="47" xr6:coauthVersionMax="47" xr10:uidLastSave="{BA504DC5-CC40-4F8E-83E3-1525D7FD7BDD}"/>
  <bookViews>
    <workbookView xWindow="-120" yWindow="-120" windowWidth="29040" windowHeight="15840" xr2:uid="{00000000-000D-0000-FFFF-FFFF00000000}"/>
  </bookViews>
  <sheets>
    <sheet name="Lapas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4" l="1"/>
  <c r="V31" i="14"/>
  <c r="V32" i="14"/>
  <c r="V33" i="14"/>
  <c r="V34" i="14"/>
  <c r="V35" i="14"/>
  <c r="V36" i="14"/>
  <c r="X30" i="14"/>
  <c r="X31" i="14"/>
  <c r="X32" i="14"/>
  <c r="X33" i="14"/>
  <c r="X34" i="14"/>
  <c r="X35" i="14"/>
  <c r="X36" i="14"/>
  <c r="Z30" i="14"/>
  <c r="Z31" i="14"/>
  <c r="Z32" i="14"/>
  <c r="Z33" i="14"/>
  <c r="Z34" i="14"/>
  <c r="Z35" i="14"/>
  <c r="Z36" i="14"/>
  <c r="AD25" i="14"/>
  <c r="AD26" i="14"/>
  <c r="AB25" i="14"/>
  <c r="AB26" i="14"/>
  <c r="AB47" i="14" s="1"/>
  <c r="Z25" i="14"/>
  <c r="Z26" i="14"/>
  <c r="X25" i="14"/>
  <c r="X26" i="14"/>
  <c r="V25" i="14"/>
  <c r="V26" i="14"/>
  <c r="V27" i="14"/>
  <c r="V28" i="14"/>
  <c r="V29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7" i="14"/>
  <c r="V37" i="14"/>
  <c r="V38" i="14"/>
  <c r="V39" i="14"/>
  <c r="V40" i="14"/>
  <c r="V41" i="14"/>
  <c r="V42" i="14"/>
  <c r="V43" i="14"/>
  <c r="V44" i="14"/>
  <c r="V45" i="14"/>
  <c r="V46" i="14"/>
  <c r="T8" i="14"/>
  <c r="T9" i="14"/>
  <c r="T47" i="14" s="1"/>
  <c r="T10" i="14"/>
  <c r="T11" i="14"/>
  <c r="T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S41" i="14"/>
  <c r="S40" i="14"/>
  <c r="S39" i="14"/>
  <c r="S38" i="14"/>
  <c r="S37" i="14"/>
  <c r="S35" i="14"/>
  <c r="S34" i="14"/>
  <c r="S29" i="14"/>
  <c r="S28" i="14"/>
  <c r="S27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9" i="14"/>
  <c r="R8" i="14"/>
  <c r="R9" i="14"/>
  <c r="R47" i="14" s="1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AE47" i="14"/>
  <c r="AD47" i="14"/>
  <c r="U47" i="14"/>
  <c r="W47" i="14"/>
  <c r="Y47" i="14"/>
  <c r="AA47" i="14"/>
  <c r="AC47" i="14"/>
  <c r="R7" i="14"/>
  <c r="F213" i="14"/>
  <c r="G214" i="14"/>
  <c r="G215" i="14"/>
  <c r="G216" i="14"/>
  <c r="G217" i="14"/>
  <c r="F214" i="14"/>
  <c r="F215" i="14"/>
  <c r="F216" i="14"/>
  <c r="F217" i="14"/>
  <c r="G213" i="14"/>
  <c r="K191" i="14"/>
  <c r="K192" i="14"/>
  <c r="K193" i="14"/>
  <c r="K194" i="14"/>
  <c r="K195" i="14"/>
  <c r="J191" i="14"/>
  <c r="J192" i="14"/>
  <c r="J193" i="14"/>
  <c r="J194" i="14"/>
  <c r="J195" i="14"/>
  <c r="J189" i="14"/>
  <c r="J190" i="14"/>
  <c r="K190" i="14"/>
  <c r="I191" i="14"/>
  <c r="I192" i="14"/>
  <c r="I193" i="14"/>
  <c r="I194" i="14"/>
  <c r="I195" i="14"/>
  <c r="I190" i="14"/>
  <c r="H190" i="14"/>
  <c r="H191" i="14"/>
  <c r="H192" i="14"/>
  <c r="H193" i="14"/>
  <c r="H194" i="14"/>
  <c r="H195" i="14"/>
  <c r="H196" i="14" s="1"/>
  <c r="H189" i="14"/>
  <c r="M173" i="14"/>
  <c r="M174" i="14"/>
  <c r="M175" i="14"/>
  <c r="M176" i="14"/>
  <c r="M177" i="14"/>
  <c r="M172" i="14"/>
  <c r="K181" i="14"/>
  <c r="L181" i="14"/>
  <c r="M181" i="14"/>
  <c r="N181" i="14"/>
  <c r="O181" i="14"/>
  <c r="K180" i="14"/>
  <c r="L180" i="14"/>
  <c r="M180" i="14"/>
  <c r="N180" i="14"/>
  <c r="O180" i="14"/>
  <c r="K173" i="14"/>
  <c r="K174" i="14"/>
  <c r="K175" i="14"/>
  <c r="K176" i="14"/>
  <c r="K177" i="14"/>
  <c r="J173" i="14"/>
  <c r="J174" i="14"/>
  <c r="J175" i="14"/>
  <c r="J176" i="14"/>
  <c r="J177" i="14"/>
  <c r="J178" i="14"/>
  <c r="J179" i="14"/>
  <c r="J180" i="14"/>
  <c r="J181" i="14"/>
  <c r="J172" i="14"/>
  <c r="K172" i="14"/>
  <c r="M168" i="14"/>
  <c r="M169" i="14"/>
  <c r="M170" i="14"/>
  <c r="L168" i="14"/>
  <c r="L169" i="14"/>
  <c r="L170" i="14"/>
  <c r="L171" i="14"/>
  <c r="L172" i="14"/>
  <c r="L173" i="14"/>
  <c r="L174" i="14"/>
  <c r="L175" i="14"/>
  <c r="L176" i="14"/>
  <c r="L177" i="14"/>
  <c r="L178" i="14"/>
  <c r="L179" i="14"/>
  <c r="K168" i="14"/>
  <c r="K169" i="14"/>
  <c r="K170" i="14"/>
  <c r="J168" i="14"/>
  <c r="J169" i="14"/>
  <c r="J170" i="14"/>
  <c r="J167" i="14"/>
  <c r="K167" i="14"/>
  <c r="L167" i="14"/>
  <c r="M167" i="14"/>
  <c r="M161" i="14"/>
  <c r="M162" i="14"/>
  <c r="M163" i="14"/>
  <c r="M164" i="14"/>
  <c r="M165" i="14"/>
  <c r="L161" i="14"/>
  <c r="L162" i="14"/>
  <c r="L163" i="14"/>
  <c r="L164" i="14"/>
  <c r="L165" i="14"/>
  <c r="K161" i="14"/>
  <c r="K162" i="14"/>
  <c r="K163" i="14"/>
  <c r="K164" i="14"/>
  <c r="K165" i="14"/>
  <c r="J161" i="14"/>
  <c r="J162" i="14"/>
  <c r="J163" i="14"/>
  <c r="J164" i="14"/>
  <c r="J165" i="14"/>
  <c r="J160" i="14"/>
  <c r="K160" i="14"/>
  <c r="L160" i="14"/>
  <c r="M160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N150" i="14"/>
  <c r="N151" i="14"/>
  <c r="N152" i="14"/>
  <c r="N153" i="14"/>
  <c r="N154" i="14"/>
  <c r="N155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N172" i="14"/>
  <c r="N173" i="14"/>
  <c r="N174" i="14"/>
  <c r="N175" i="14"/>
  <c r="N176" i="14"/>
  <c r="N177" i="14"/>
  <c r="N178" i="14"/>
  <c r="N179" i="14"/>
  <c r="M150" i="14"/>
  <c r="M151" i="14"/>
  <c r="M152" i="14"/>
  <c r="M153" i="14"/>
  <c r="M154" i="14"/>
  <c r="M155" i="14"/>
  <c r="M156" i="14"/>
  <c r="M157" i="14"/>
  <c r="M158" i="14"/>
  <c r="L150" i="14"/>
  <c r="L151" i="14"/>
  <c r="L152" i="14"/>
  <c r="L153" i="14"/>
  <c r="L154" i="14"/>
  <c r="L155" i="14"/>
  <c r="L156" i="14"/>
  <c r="L157" i="14"/>
  <c r="K150" i="14"/>
  <c r="K151" i="14"/>
  <c r="K152" i="14"/>
  <c r="K153" i="14"/>
  <c r="K154" i="14"/>
  <c r="K155" i="14"/>
  <c r="K156" i="14"/>
  <c r="K157" i="14"/>
  <c r="N147" i="14"/>
  <c r="N148" i="14"/>
  <c r="L147" i="14"/>
  <c r="L148" i="14"/>
  <c r="K149" i="14"/>
  <c r="L149" i="14"/>
  <c r="M149" i="14"/>
  <c r="N149" i="14"/>
  <c r="O149" i="14"/>
  <c r="J148" i="14"/>
  <c r="J149" i="14"/>
  <c r="J150" i="14"/>
  <c r="J151" i="14"/>
  <c r="J152" i="14"/>
  <c r="J153" i="14"/>
  <c r="J154" i="14"/>
  <c r="J155" i="14"/>
  <c r="J156" i="14"/>
  <c r="J157" i="14"/>
  <c r="J147" i="14"/>
  <c r="F137" i="14"/>
  <c r="F138" i="14"/>
  <c r="F136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20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18" i="14"/>
  <c r="G108" i="14"/>
  <c r="G105" i="14"/>
  <c r="G106" i="14"/>
  <c r="G104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85" i="14"/>
  <c r="F84" i="14"/>
  <c r="F110" i="14" s="1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83" i="14"/>
  <c r="G72" i="14"/>
  <c r="G73" i="14"/>
  <c r="G74" i="14"/>
  <c r="G71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56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54" i="14"/>
  <c r="AD37" i="14"/>
  <c r="AD38" i="14"/>
  <c r="AD39" i="14"/>
  <c r="AD40" i="14"/>
  <c r="AB41" i="14"/>
  <c r="AC41" i="14"/>
  <c r="AD41" i="14"/>
  <c r="AE41" i="14"/>
  <c r="AB38" i="14"/>
  <c r="AA38" i="14"/>
  <c r="AA39" i="14"/>
  <c r="AA40" i="14"/>
  <c r="AA41" i="14"/>
  <c r="Z38" i="14"/>
  <c r="Z39" i="14"/>
  <c r="Z40" i="14"/>
  <c r="Z41" i="14"/>
  <c r="Z42" i="14"/>
  <c r="Z43" i="14"/>
  <c r="Z44" i="14"/>
  <c r="Z45" i="14"/>
  <c r="Z46" i="14"/>
  <c r="Y38" i="14"/>
  <c r="Y39" i="14"/>
  <c r="Y40" i="14"/>
  <c r="Y41" i="14"/>
  <c r="X38" i="14"/>
  <c r="X39" i="14"/>
  <c r="X40" i="14"/>
  <c r="X41" i="14"/>
  <c r="X42" i="14"/>
  <c r="X43" i="14"/>
  <c r="X44" i="14"/>
  <c r="X45" i="14"/>
  <c r="X46" i="14"/>
  <c r="W38" i="14"/>
  <c r="W39" i="14"/>
  <c r="W40" i="14"/>
  <c r="W41" i="14"/>
  <c r="U38" i="14"/>
  <c r="U39" i="14"/>
  <c r="U40" i="14"/>
  <c r="U41" i="14"/>
  <c r="AC38" i="14"/>
  <c r="AE38" i="14"/>
  <c r="U37" i="14"/>
  <c r="W37" i="14"/>
  <c r="X37" i="14"/>
  <c r="Y37" i="14"/>
  <c r="Z37" i="14"/>
  <c r="AA37" i="14"/>
  <c r="AB37" i="14"/>
  <c r="AC37" i="14"/>
  <c r="AE39" i="14"/>
  <c r="AE40" i="14"/>
  <c r="AE37" i="14"/>
  <c r="AE35" i="14"/>
  <c r="AE34" i="14"/>
  <c r="AD30" i="14"/>
  <c r="AD31" i="14"/>
  <c r="AD32" i="14"/>
  <c r="AD33" i="14"/>
  <c r="AD34" i="14"/>
  <c r="AD35" i="14"/>
  <c r="AD36" i="14"/>
  <c r="AD42" i="14"/>
  <c r="AD43" i="14"/>
  <c r="AD44" i="14"/>
  <c r="AD45" i="14"/>
  <c r="AD46" i="14"/>
  <c r="U35" i="14"/>
  <c r="W35" i="14"/>
  <c r="Y35" i="14"/>
  <c r="AA35" i="14"/>
  <c r="AB35" i="14"/>
  <c r="AC35" i="14"/>
  <c r="U34" i="14"/>
  <c r="W34" i="14"/>
  <c r="Y34" i="14"/>
  <c r="AA34" i="14"/>
  <c r="AE28" i="14"/>
  <c r="AE29" i="14"/>
  <c r="AD28" i="14"/>
  <c r="AD29" i="14"/>
  <c r="AB27" i="14"/>
  <c r="AC27" i="14"/>
  <c r="AD27" i="14"/>
  <c r="AE27" i="14"/>
  <c r="U29" i="14"/>
  <c r="W29" i="14"/>
  <c r="X29" i="14"/>
  <c r="Y29" i="14"/>
  <c r="Z29" i="14"/>
  <c r="AA29" i="14"/>
  <c r="U28" i="14"/>
  <c r="W28" i="14"/>
  <c r="X28" i="14"/>
  <c r="Y28" i="14"/>
  <c r="Z28" i="14"/>
  <c r="AA28" i="14"/>
  <c r="U27" i="14"/>
  <c r="W27" i="14"/>
  <c r="X27" i="14"/>
  <c r="Y27" i="14"/>
  <c r="Z27" i="14"/>
  <c r="AA27" i="14"/>
  <c r="AD7" i="14"/>
  <c r="AD8" i="14"/>
  <c r="AB7" i="14"/>
  <c r="AB8" i="14"/>
  <c r="Z7" i="14"/>
  <c r="Z8" i="14"/>
  <c r="X7" i="14"/>
  <c r="X8" i="14"/>
  <c r="W9" i="14"/>
  <c r="X9" i="14"/>
  <c r="Y9" i="14"/>
  <c r="Z9" i="14"/>
  <c r="AA9" i="14"/>
  <c r="AB9" i="14"/>
  <c r="AC9" i="14"/>
  <c r="AD9" i="14"/>
  <c r="AE9" i="14"/>
  <c r="W10" i="14"/>
  <c r="X10" i="14"/>
  <c r="Y10" i="14"/>
  <c r="Z10" i="14"/>
  <c r="AA10" i="14"/>
  <c r="AB10" i="14"/>
  <c r="AC10" i="14"/>
  <c r="AD10" i="14"/>
  <c r="AE10" i="14"/>
  <c r="W11" i="14"/>
  <c r="X11" i="14"/>
  <c r="Y11" i="14"/>
  <c r="Z11" i="14"/>
  <c r="AA11" i="14"/>
  <c r="AB11" i="14"/>
  <c r="AC11" i="14"/>
  <c r="AD11" i="14"/>
  <c r="AE11" i="14"/>
  <c r="W12" i="14"/>
  <c r="X12" i="14"/>
  <c r="Y12" i="14"/>
  <c r="Z12" i="14"/>
  <c r="AA12" i="14"/>
  <c r="AB12" i="14"/>
  <c r="AC12" i="14"/>
  <c r="AD12" i="14"/>
  <c r="AE12" i="14"/>
  <c r="W13" i="14"/>
  <c r="X13" i="14"/>
  <c r="Y13" i="14"/>
  <c r="Z13" i="14"/>
  <c r="AA13" i="14"/>
  <c r="AB13" i="14"/>
  <c r="AC13" i="14"/>
  <c r="AD13" i="14"/>
  <c r="AE13" i="14"/>
  <c r="W14" i="14"/>
  <c r="X14" i="14"/>
  <c r="Y14" i="14"/>
  <c r="Z14" i="14"/>
  <c r="AA14" i="14"/>
  <c r="AB14" i="14"/>
  <c r="AC14" i="14"/>
  <c r="AD14" i="14"/>
  <c r="AE14" i="14"/>
  <c r="W15" i="14"/>
  <c r="X15" i="14"/>
  <c r="Y15" i="14"/>
  <c r="Z15" i="14"/>
  <c r="AA15" i="14"/>
  <c r="AB15" i="14"/>
  <c r="AC15" i="14"/>
  <c r="AD15" i="14"/>
  <c r="AE15" i="14"/>
  <c r="W16" i="14"/>
  <c r="X16" i="14"/>
  <c r="Y16" i="14"/>
  <c r="Z16" i="14"/>
  <c r="AA16" i="14"/>
  <c r="AB16" i="14"/>
  <c r="AC16" i="14"/>
  <c r="AD16" i="14"/>
  <c r="AE16" i="14"/>
  <c r="W17" i="14"/>
  <c r="X17" i="14"/>
  <c r="Y17" i="14"/>
  <c r="Z17" i="14"/>
  <c r="AA17" i="14"/>
  <c r="AB17" i="14"/>
  <c r="AC17" i="14"/>
  <c r="AD17" i="14"/>
  <c r="AE17" i="14"/>
  <c r="W18" i="14"/>
  <c r="X18" i="14"/>
  <c r="Y18" i="14"/>
  <c r="Z18" i="14"/>
  <c r="AA18" i="14"/>
  <c r="AB18" i="14"/>
  <c r="AC18" i="14"/>
  <c r="AD18" i="14"/>
  <c r="AE18" i="14"/>
  <c r="W19" i="14"/>
  <c r="X19" i="14"/>
  <c r="Y19" i="14"/>
  <c r="Z19" i="14"/>
  <c r="AA19" i="14"/>
  <c r="AB19" i="14"/>
  <c r="AC19" i="14"/>
  <c r="AD19" i="14"/>
  <c r="AE19" i="14"/>
  <c r="W20" i="14"/>
  <c r="X20" i="14"/>
  <c r="Y20" i="14"/>
  <c r="Z20" i="14"/>
  <c r="AA20" i="14"/>
  <c r="AB20" i="14"/>
  <c r="AC20" i="14"/>
  <c r="AD20" i="14"/>
  <c r="AE20" i="14"/>
  <c r="W21" i="14"/>
  <c r="X21" i="14"/>
  <c r="Y21" i="14"/>
  <c r="Z21" i="14"/>
  <c r="AA21" i="14"/>
  <c r="AB21" i="14"/>
  <c r="AC21" i="14"/>
  <c r="AD21" i="14"/>
  <c r="AE21" i="14"/>
  <c r="W22" i="14"/>
  <c r="X22" i="14"/>
  <c r="Y22" i="14"/>
  <c r="Z22" i="14"/>
  <c r="AA22" i="14"/>
  <c r="AB22" i="14"/>
  <c r="AC22" i="14"/>
  <c r="AD22" i="14"/>
  <c r="AE22" i="14"/>
  <c r="W23" i="14"/>
  <c r="X23" i="14"/>
  <c r="Y23" i="14"/>
  <c r="Z23" i="14"/>
  <c r="AA23" i="14"/>
  <c r="AB23" i="14"/>
  <c r="AC23" i="14"/>
  <c r="AD23" i="14"/>
  <c r="AE23" i="14"/>
  <c r="W24" i="14"/>
  <c r="X24" i="14"/>
  <c r="Y24" i="14"/>
  <c r="Z24" i="14"/>
  <c r="AA24" i="14"/>
  <c r="AB24" i="14"/>
  <c r="AC24" i="14"/>
  <c r="AD24" i="14"/>
  <c r="AE24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9" i="14"/>
  <c r="T7" i="14"/>
  <c r="E219" i="14"/>
  <c r="E140" i="14"/>
  <c r="G206" i="14"/>
  <c r="I183" i="14"/>
  <c r="E182" i="14"/>
  <c r="F182" i="14"/>
  <c r="G182" i="14"/>
  <c r="H182" i="14"/>
  <c r="I182" i="14"/>
  <c r="X47" i="14" l="1"/>
  <c r="Z47" i="14"/>
  <c r="V47" i="14"/>
  <c r="S47" i="14"/>
  <c r="J220" i="14"/>
  <c r="G218" i="14"/>
  <c r="F218" i="14"/>
  <c r="G219" i="14"/>
  <c r="K196" i="14"/>
  <c r="J196" i="14"/>
  <c r="K206" i="14" s="1"/>
  <c r="I196" i="14"/>
  <c r="N182" i="14"/>
  <c r="O182" i="14"/>
  <c r="J182" i="14"/>
  <c r="M182" i="14"/>
  <c r="L182" i="14"/>
  <c r="K182" i="14"/>
  <c r="F139" i="14"/>
  <c r="G140" i="14" s="1"/>
  <c r="G139" i="14"/>
  <c r="G110" i="14"/>
  <c r="G111" i="14" s="1"/>
  <c r="G75" i="14"/>
  <c r="F75" i="14"/>
  <c r="E218" i="14"/>
  <c r="D218" i="14"/>
  <c r="E196" i="14"/>
  <c r="F196" i="14"/>
  <c r="G196" i="14"/>
  <c r="D196" i="14"/>
  <c r="D182" i="14"/>
  <c r="E139" i="14"/>
  <c r="D139" i="14"/>
  <c r="E110" i="14"/>
  <c r="D110" i="14"/>
  <c r="E111" i="14" s="1"/>
  <c r="E75" i="14"/>
  <c r="D75" i="14"/>
  <c r="E76" i="14" s="1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D47" i="14"/>
  <c r="AE48" i="14" l="1"/>
  <c r="O183" i="14"/>
  <c r="G76" i="14"/>
  <c r="Q48" i="14"/>
</calcChain>
</file>

<file path=xl/sharedStrings.xml><?xml version="1.0" encoding="utf-8"?>
<sst xmlns="http://schemas.openxmlformats.org/spreadsheetml/2006/main" count="785" uniqueCount="139">
  <si>
    <t>Eil.
Nr.</t>
  </si>
  <si>
    <t>Alkūninis velenas</t>
  </si>
  <si>
    <t>Amortizatorius</t>
  </si>
  <si>
    <t>Cilindras komplekte</t>
  </si>
  <si>
    <t>Guolis alkūniniam velenui</t>
  </si>
  <si>
    <t>Karbiuratorius</t>
  </si>
  <si>
    <t>Kuro filtras</t>
  </si>
  <si>
    <t>Oro filtras</t>
  </si>
  <si>
    <t>Sankaba</t>
  </si>
  <si>
    <t>Sankabos būgnelis</t>
  </si>
  <si>
    <t>Sankabos spiruoklė</t>
  </si>
  <si>
    <t>Starterio skriemulys</t>
  </si>
  <si>
    <t>Starterio spiruoklė</t>
  </si>
  <si>
    <t>Stūmoklis</t>
  </si>
  <si>
    <t>Alyvos siurblys (kompl.)</t>
  </si>
  <si>
    <t>Traukė droseliui</t>
  </si>
  <si>
    <t>Traukė oro sklendės</t>
  </si>
  <si>
    <t>Rato remontas</t>
  </si>
  <si>
    <t xml:space="preserve">Galvutė žolės pjovimui </t>
  </si>
  <si>
    <t>Žvakė</t>
  </si>
  <si>
    <t>Reduktorius kampinis</t>
  </si>
  <si>
    <t>Darbinis velenas</t>
  </si>
  <si>
    <t>Duslintuvas</t>
  </si>
  <si>
    <t>Kitų darbų atlikimo įkainis</t>
  </si>
  <si>
    <t>Pjovino dalies apsauga</t>
  </si>
  <si>
    <t>Kiekis</t>
  </si>
  <si>
    <t>Starterio dangtelis Kompl.</t>
  </si>
  <si>
    <t xml:space="preserve">Galvutė krūmapjovei </t>
  </si>
  <si>
    <t>1 ltr.</t>
  </si>
  <si>
    <t>1 vnt.</t>
  </si>
  <si>
    <t>―</t>
  </si>
  <si>
    <t>Starteris</t>
  </si>
  <si>
    <t>Elektromova</t>
  </si>
  <si>
    <t>Trapeciniai diržai</t>
  </si>
  <si>
    <t>Alyvos filtras</t>
  </si>
  <si>
    <t>Šluotos elementai</t>
  </si>
  <si>
    <t>Reduktorius</t>
  </si>
  <si>
    <t>Skriemulys</t>
  </si>
  <si>
    <t>Pjovimo įrenginys Stiga COMBI PRO 125
mod. 13-2938-39</t>
  </si>
  <si>
    <t>Ratukas</t>
  </si>
  <si>
    <t>Guolis</t>
  </si>
  <si>
    <t>Peilis pjovimo</t>
  </si>
  <si>
    <t>Trapecinis diržas</t>
  </si>
  <si>
    <t>Akumuliatorius</t>
  </si>
  <si>
    <t>Mato
 vnt</t>
  </si>
  <si>
    <t>1 vnt</t>
  </si>
  <si>
    <t>Alyva dvitakčiams varikliams 
(po  1 ltr.)</t>
  </si>
  <si>
    <t>Tepalas reduktoriaus tepimui 
(po 100g)</t>
  </si>
  <si>
    <t>Trimeris - krūmapjovė</t>
  </si>
  <si>
    <t xml:space="preserve">Cilindras </t>
  </si>
  <si>
    <t>Švaistiklis</t>
  </si>
  <si>
    <t>Sankaba kompl.</t>
  </si>
  <si>
    <t>Alyva transmisinė (1 ltr)</t>
  </si>
  <si>
    <t>Padanga su kamera</t>
  </si>
  <si>
    <t>Trosas akseleratoriaus</t>
  </si>
  <si>
    <t>Kitų darbų atlikimo įkainis 1 val. kaina</t>
  </si>
  <si>
    <t>Žiedai kompl.</t>
  </si>
  <si>
    <t>Vožtuvas įsiurbimo</t>
  </si>
  <si>
    <t>Vožtuvas išmetimo</t>
  </si>
  <si>
    <t>Uždegimo ritė kompl.</t>
  </si>
  <si>
    <t>Kitų darbų atlikimo įkainis1 val.</t>
  </si>
  <si>
    <t>Peilio laikiklis kompl.</t>
  </si>
  <si>
    <t>Hidraulikos filtras</t>
  </si>
  <si>
    <t>Cilindro galvutė</t>
  </si>
  <si>
    <t>Užvedimo spynelė</t>
  </si>
  <si>
    <t>Hidraulinis siurblys</t>
  </si>
  <si>
    <t>Hidraulinis cilindras</t>
  </si>
  <si>
    <t>Gyvatvorių žirklės</t>
  </si>
  <si>
    <t>Grandininis pjūklas</t>
  </si>
  <si>
    <t>Pjovimo juosta</t>
  </si>
  <si>
    <t>Žiedai</t>
  </si>
  <si>
    <t>1kompl.</t>
  </si>
  <si>
    <t>Poveržlė pjovimo diskui</t>
  </si>
  <si>
    <t>Veržlė pjovimo diskui</t>
  </si>
  <si>
    <t>Riebokšlis alkūninio veleno</t>
  </si>
  <si>
    <t>1 val.</t>
  </si>
  <si>
    <t>Pjovimo šina</t>
  </si>
  <si>
    <t>Žiedai komplekte</t>
  </si>
  <si>
    <t>Pjovimo grandinė</t>
  </si>
  <si>
    <t>Krūmapjovės diskai (trikampiai)</t>
  </si>
  <si>
    <t>Trimerio kotas</t>
  </si>
  <si>
    <t>Skersinio pjovimo diskas Ø 200-225 mm</t>
  </si>
  <si>
    <t>Krūmapjovės diskai (keturkampiai)</t>
  </si>
  <si>
    <t>Guolis kampinio reduktoriaus</t>
  </si>
  <si>
    <t>Dildė grandiniai galasti</t>
  </si>
  <si>
    <t>Grandinės galandinimas</t>
  </si>
  <si>
    <t>Krūmapjovės diskai krūmų pjovimui kietlydinio Ø 200-225 mm</t>
  </si>
  <si>
    <t>1 kmpl.</t>
  </si>
  <si>
    <t>1vnt.</t>
  </si>
  <si>
    <t>Lentelė Nr. 1</t>
  </si>
  <si>
    <t>Alkūninio veleno riebokšlių keitimas</t>
  </si>
  <si>
    <t>Diržas</t>
  </si>
  <si>
    <t>Mato
 vnt.</t>
  </si>
  <si>
    <t>Stihl HS 45
1 vnt.</t>
  </si>
  <si>
    <t>Stihl MS 260
2 vnt.</t>
  </si>
  <si>
    <t>Purkštuvas</t>
  </si>
  <si>
    <t xml:space="preserve">Viking MT 795  
</t>
  </si>
  <si>
    <t>YardMAN MTD</t>
  </si>
  <si>
    <t>Stihl KM 130 R</t>
  </si>
  <si>
    <t>Apsauga</t>
  </si>
  <si>
    <t>Kotas</t>
  </si>
  <si>
    <t xml:space="preserve">Darbinis velenas </t>
  </si>
  <si>
    <t xml:space="preserve">1 vnt. </t>
  </si>
  <si>
    <t>Šluota STIHL KB-KM (su apsauga)</t>
  </si>
  <si>
    <t xml:space="preserve"> Stiga PARK PRO 540 IX 
(P 901 PH)</t>
  </si>
  <si>
    <t>Pjovimo įrenginys STIGA DECK park 95 ( CEL 95 CE)</t>
  </si>
  <si>
    <t xml:space="preserve"> Stihl FS 310 
</t>
  </si>
  <si>
    <t xml:space="preserve"> Stihl FS 100 
</t>
  </si>
  <si>
    <t xml:space="preserve"> Stihl FS 130 
</t>
  </si>
  <si>
    <t xml:space="preserve"> Stihl FS360C
</t>
  </si>
  <si>
    <t xml:space="preserve"> Stihl FS 260
 </t>
  </si>
  <si>
    <t xml:space="preserve"> Stihl FS 260 C
 </t>
  </si>
  <si>
    <t>Lentelė Nr. 4 Purkštuvas</t>
  </si>
  <si>
    <t>Lentelė Nr. 2 Gyvatvorių žirklės</t>
  </si>
  <si>
    <t>Lentelė Nr. 3 Grandininis pjūklas</t>
  </si>
  <si>
    <t>Mini traktoriai</t>
  </si>
  <si>
    <t>Lentelė Nr. 5 Mini traktoriai</t>
  </si>
  <si>
    <t xml:space="preserve">Pjovimo valas trimeriui 2,7 mm </t>
  </si>
  <si>
    <t>1 m</t>
  </si>
  <si>
    <t xml:space="preserve">Pjovimo valas trimeriui 3,0 mm </t>
  </si>
  <si>
    <t xml:space="preserve">Pjovimo valas trimeriui 2,4 mm </t>
  </si>
  <si>
    <t xml:space="preserve">STIHL SR 430 </t>
  </si>
  <si>
    <t>Lentelė Nr. 6  mini traktoriaus deka</t>
  </si>
  <si>
    <t>Lentelė Nr. 7 Šluota STIHL KB-KM</t>
  </si>
  <si>
    <t>Diagnostikos įkainis</t>
  </si>
  <si>
    <t>Įkainis EUR be PVM</t>
  </si>
  <si>
    <t>Pakeitimo
įkainis EUR be PVM</t>
  </si>
  <si>
    <t>Paslaugos pavadinimas/ eksploatacinės detalės</t>
  </si>
  <si>
    <t>Pasiūlymo kaina EUR be PVM=</t>
  </si>
  <si>
    <t>Kaina (K1)+Kaina (K2)+Kaina (K3)+Kaina (K4)+Kaina (K5)+Kaina (K6)+Kaina (K7)</t>
  </si>
  <si>
    <t>=</t>
  </si>
  <si>
    <t>Alyva grandiniai (4 ltr.)</t>
  </si>
  <si>
    <t>21,,79</t>
  </si>
  <si>
    <t>Alyva keturtaktė (0,6 ltrr.)</t>
  </si>
  <si>
    <t>Alyva hidraulinė (0,6 ltr)</t>
  </si>
  <si>
    <t>viso:</t>
  </si>
  <si>
    <t>Perskaičiuoti įkainiai</t>
  </si>
  <si>
    <t>trimeriai - krūmapjovės</t>
  </si>
  <si>
    <t>perskaičiuoti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</si>
</sst>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0" xfId="0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horizontal="center" vertical="top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top"/>
    </xf>
    <xf numFmtId="0" fontId="4" fillId="0" borderId="0" xfId="0" applyFont="1" applyFill="1" applyProtection="1"/>
    <xf numFmtId="0" fontId="0" fillId="3" borderId="0" xfId="0" applyFill="1" applyProtection="1"/>
    <xf numFmtId="0" fontId="0" fillId="4" borderId="0" xfId="0" applyFill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3" fillId="5" borderId="0" xfId="0" applyFont="1" applyFill="1" applyBorder="1" applyAlignment="1" applyProtection="1"/>
    <xf numFmtId="0" fontId="3" fillId="5" borderId="0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top"/>
      <protection locked="0"/>
    </xf>
    <xf numFmtId="0" fontId="1" fillId="0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/>
    <xf numFmtId="0" fontId="3" fillId="5" borderId="15" xfId="0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Protection="1"/>
    <xf numFmtId="0" fontId="1" fillId="0" borderId="8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3" xfId="0" applyFont="1" applyFill="1" applyBorder="1" applyProtection="1"/>
    <xf numFmtId="0" fontId="0" fillId="5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/>
    <xf numFmtId="0" fontId="3" fillId="0" borderId="22" xfId="0" applyFont="1" applyFill="1" applyBorder="1" applyAlignment="1" applyProtection="1"/>
    <xf numFmtId="0" fontId="3" fillId="0" borderId="23" xfId="0" applyFont="1" applyFill="1" applyBorder="1" applyAlignment="1" applyProtection="1"/>
    <xf numFmtId="0" fontId="3" fillId="0" borderId="24" xfId="0" applyFont="1" applyFill="1" applyBorder="1" applyAlignment="1" applyProtection="1"/>
    <xf numFmtId="0" fontId="1" fillId="0" borderId="21" xfId="0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Protection="1"/>
    <xf numFmtId="0" fontId="2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left" vertical="center" wrapText="1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vertical="top"/>
      <protection locked="0"/>
    </xf>
    <xf numFmtId="0" fontId="1" fillId="2" borderId="28" xfId="0" applyFont="1" applyFill="1" applyBorder="1" applyAlignment="1" applyProtection="1">
      <alignment horizontal="center" vertical="center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/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vertical="top"/>
      <protection locked="0"/>
    </xf>
    <xf numFmtId="0" fontId="1" fillId="0" borderId="27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left" vertical="top" wrapText="1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vertical="top"/>
      <protection locked="0"/>
    </xf>
    <xf numFmtId="0" fontId="3" fillId="5" borderId="3" xfId="0" applyFont="1" applyFill="1" applyBorder="1" applyAlignment="1" applyProtection="1"/>
    <xf numFmtId="0" fontId="1" fillId="0" borderId="25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vertical="top"/>
    </xf>
    <xf numFmtId="0" fontId="0" fillId="0" borderId="1" xfId="0" applyFill="1" applyBorder="1" applyProtection="1"/>
    <xf numFmtId="0" fontId="1" fillId="0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/>
    <xf numFmtId="0" fontId="7" fillId="5" borderId="1" xfId="0" applyFont="1" applyFill="1" applyBorder="1" applyAlignment="1" applyProtection="1"/>
    <xf numFmtId="0" fontId="7" fillId="5" borderId="3" xfId="0" applyFont="1" applyFill="1" applyBorder="1" applyAlignment="1" applyProtection="1"/>
    <xf numFmtId="0" fontId="9" fillId="0" borderId="0" xfId="0" applyFont="1" applyFill="1" applyProtection="1"/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Protection="1"/>
    <xf numFmtId="0" fontId="3" fillId="5" borderId="4" xfId="0" applyFont="1" applyFill="1" applyBorder="1" applyAlignment="1" applyProtection="1">
      <alignment wrapText="1"/>
    </xf>
    <xf numFmtId="0" fontId="3" fillId="5" borderId="21" xfId="0" applyFont="1" applyFill="1" applyBorder="1" applyAlignment="1" applyProtection="1">
      <alignment wrapText="1"/>
    </xf>
    <xf numFmtId="0" fontId="0" fillId="0" borderId="2" xfId="0" applyFill="1" applyBorder="1" applyProtection="1"/>
    <xf numFmtId="0" fontId="0" fillId="0" borderId="5" xfId="0" applyFill="1" applyBorder="1" applyProtection="1"/>
    <xf numFmtId="0" fontId="0" fillId="0" borderId="3" xfId="0" applyFill="1" applyBorder="1" applyProtection="1"/>
    <xf numFmtId="0" fontId="9" fillId="0" borderId="25" xfId="0" applyFont="1" applyFill="1" applyBorder="1" applyProtection="1"/>
    <xf numFmtId="0" fontId="9" fillId="0" borderId="29" xfId="0" applyFont="1" applyFill="1" applyBorder="1" applyProtection="1"/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9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0" fillId="6" borderId="0" xfId="0" applyFill="1"/>
    <xf numFmtId="0" fontId="0" fillId="6" borderId="2" xfId="0" applyFill="1" applyBorder="1" applyProtection="1"/>
    <xf numFmtId="2" fontId="1" fillId="6" borderId="24" xfId="0" applyNumberFormat="1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2" fontId="0" fillId="6" borderId="1" xfId="0" applyNumberFormat="1" applyFill="1" applyBorder="1" applyProtection="1"/>
    <xf numFmtId="2" fontId="0" fillId="6" borderId="1" xfId="0" applyNumberFormat="1" applyFill="1" applyBorder="1" applyAlignment="1" applyProtection="1">
      <alignment horizontal="center"/>
    </xf>
    <xf numFmtId="2" fontId="7" fillId="6" borderId="1" xfId="0" applyNumberFormat="1" applyFont="1" applyFill="1" applyBorder="1" applyAlignment="1" applyProtection="1"/>
    <xf numFmtId="0" fontId="1" fillId="2" borderId="3" xfId="0" applyFont="1" applyFill="1" applyBorder="1" applyAlignment="1" applyProtection="1">
      <alignment horizontal="center" vertical="top"/>
    </xf>
    <xf numFmtId="0" fontId="1" fillId="0" borderId="3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top"/>
      <protection locked="0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/>
    </xf>
    <xf numFmtId="0" fontId="3" fillId="6" borderId="1" xfId="0" applyFont="1" applyFill="1" applyBorder="1" applyAlignment="1" applyProtection="1">
      <alignment horizontal="center" vertical="center" wrapText="1"/>
    </xf>
    <xf numFmtId="2" fontId="1" fillId="6" borderId="1" xfId="0" applyNumberFormat="1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top"/>
    </xf>
    <xf numFmtId="0" fontId="3" fillId="5" borderId="0" xfId="0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vertical="center"/>
      <protection locked="0"/>
    </xf>
    <xf numFmtId="0" fontId="3" fillId="6" borderId="0" xfId="0" applyFont="1" applyFill="1" applyBorder="1" applyAlignment="1" applyProtection="1">
      <alignment horizont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Protection="1">
      <protection locked="0"/>
    </xf>
    <xf numFmtId="0" fontId="3" fillId="5" borderId="34" xfId="0" applyFont="1" applyFill="1" applyBorder="1" applyAlignment="1" applyProtection="1">
      <alignment wrapText="1"/>
    </xf>
    <xf numFmtId="0" fontId="1" fillId="6" borderId="1" xfId="0" applyFont="1" applyFill="1" applyBorder="1" applyProtection="1"/>
    <xf numFmtId="164" fontId="0" fillId="6" borderId="1" xfId="0" applyNumberFormat="1" applyFill="1" applyBorder="1" applyProtection="1"/>
    <xf numFmtId="0" fontId="3" fillId="0" borderId="35" xfId="0" applyFont="1" applyFill="1" applyBorder="1" applyAlignment="1" applyProtection="1"/>
    <xf numFmtId="0" fontId="3" fillId="0" borderId="36" xfId="0" applyFont="1" applyFill="1" applyBorder="1" applyAlignment="1" applyProtection="1"/>
    <xf numFmtId="2" fontId="3" fillId="5" borderId="3" xfId="0" applyNumberFormat="1" applyFont="1" applyFill="1" applyBorder="1" applyAlignment="1" applyProtection="1"/>
    <xf numFmtId="0" fontId="3" fillId="6" borderId="1" xfId="0" applyFont="1" applyFill="1" applyBorder="1" applyAlignment="1" applyProtection="1"/>
    <xf numFmtId="164" fontId="4" fillId="6" borderId="1" xfId="0" applyNumberFormat="1" applyFont="1" applyFill="1" applyBorder="1" applyProtection="1"/>
    <xf numFmtId="2" fontId="3" fillId="6" borderId="3" xfId="0" applyNumberFormat="1" applyFont="1" applyFill="1" applyBorder="1" applyAlignment="1" applyProtection="1"/>
    <xf numFmtId="2" fontId="3" fillId="6" borderId="29" xfId="0" applyNumberFormat="1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/>
    </xf>
    <xf numFmtId="2" fontId="3" fillId="6" borderId="1" xfId="0" applyNumberFormat="1" applyFont="1" applyFill="1" applyBorder="1" applyAlignment="1" applyProtection="1"/>
    <xf numFmtId="0" fontId="3" fillId="6" borderId="1" xfId="0" applyFont="1" applyFill="1" applyBorder="1" applyAlignment="1" applyProtection="1">
      <alignment horizontal="right" wrapText="1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right" vertical="center"/>
    </xf>
    <xf numFmtId="0" fontId="3" fillId="5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0" fillId="0" borderId="0" xfId="0" applyFill="1" applyAlignment="1" applyProtection="1">
      <alignment horizontal="right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Protection="1"/>
    <xf numFmtId="2" fontId="1" fillId="5" borderId="1" xfId="0" applyNumberFormat="1" applyFont="1" applyFill="1" applyBorder="1" applyAlignment="1" applyProtection="1">
      <alignment horizontal="center" vertical="center"/>
    </xf>
    <xf numFmtId="2" fontId="1" fillId="5" borderId="0" xfId="0" applyNumberFormat="1" applyFont="1" applyFill="1" applyProtection="1"/>
    <xf numFmtId="0" fontId="1" fillId="5" borderId="1" xfId="0" applyFont="1" applyFill="1" applyBorder="1" applyAlignment="1" applyProtection="1"/>
    <xf numFmtId="0" fontId="8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 applyProtection="1">
      <alignment vertical="top"/>
      <protection locked="0"/>
    </xf>
    <xf numFmtId="2" fontId="1" fillId="6" borderId="1" xfId="0" applyNumberFormat="1" applyFont="1" applyFill="1" applyBorder="1" applyAlignment="1" applyProtection="1">
      <alignment vertical="top"/>
      <protection locked="0"/>
    </xf>
    <xf numFmtId="0" fontId="3" fillId="6" borderId="1" xfId="0" applyFont="1" applyFill="1" applyBorder="1" applyAlignment="1" applyProtection="1">
      <alignment horizontal="right"/>
    </xf>
    <xf numFmtId="2" fontId="3" fillId="6" borderId="1" xfId="0" applyNumberFormat="1" applyFont="1" applyFill="1" applyBorder="1" applyAlignment="1" applyProtection="1">
      <alignment horizontal="right"/>
    </xf>
    <xf numFmtId="0" fontId="8" fillId="0" borderId="24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/>
    <xf numFmtId="0" fontId="10" fillId="6" borderId="1" xfId="0" applyFont="1" applyFill="1" applyBorder="1" applyAlignment="1" applyProtection="1">
      <alignment horizontal="right"/>
    </xf>
    <xf numFmtId="0" fontId="3" fillId="6" borderId="1" xfId="0" applyFont="1" applyFill="1" applyBorder="1" applyAlignment="1" applyProtection="1">
      <alignment vertical="top"/>
      <protection locked="0"/>
    </xf>
    <xf numFmtId="0" fontId="0" fillId="5" borderId="1" xfId="0" applyFill="1" applyBorder="1" applyProtection="1"/>
    <xf numFmtId="0" fontId="3" fillId="5" borderId="1" xfId="0" applyFont="1" applyFill="1" applyBorder="1" applyAlignment="1" applyProtection="1">
      <alignment wrapText="1"/>
    </xf>
    <xf numFmtId="0" fontId="3" fillId="5" borderId="1" xfId="0" applyFont="1" applyFill="1" applyBorder="1" applyAlignment="1" applyProtection="1">
      <alignment horizontal="right"/>
    </xf>
    <xf numFmtId="0" fontId="3" fillId="5" borderId="25" xfId="0" applyFont="1" applyFill="1" applyBorder="1" applyAlignment="1" applyProtection="1"/>
    <xf numFmtId="0" fontId="3" fillId="5" borderId="29" xfId="0" applyFont="1" applyFill="1" applyBorder="1" applyAlignment="1" applyProtection="1"/>
    <xf numFmtId="0" fontId="1" fillId="0" borderId="1" xfId="0" applyFont="1" applyFill="1" applyBorder="1" applyAlignment="1" applyProtection="1">
      <alignment horizontal="right"/>
    </xf>
    <xf numFmtId="2" fontId="10" fillId="6" borderId="1" xfId="0" applyNumberFormat="1" applyFont="1" applyFill="1" applyBorder="1" applyProtection="1"/>
    <xf numFmtId="2" fontId="0" fillId="0" borderId="0" xfId="0" applyNumberFormat="1" applyFill="1" applyProtection="1"/>
    <xf numFmtId="0" fontId="8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left"/>
    </xf>
    <xf numFmtId="0" fontId="3" fillId="0" borderId="20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4" xfId="0" applyFont="1" applyFill="1" applyBorder="1" applyAlignment="1" applyProtection="1">
      <alignment horizontal="center" vertical="center" wrapText="1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wrapText="1"/>
    </xf>
    <xf numFmtId="0" fontId="1" fillId="6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6" borderId="24" xfId="0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wrapText="1"/>
    </xf>
    <xf numFmtId="0" fontId="1" fillId="6" borderId="5" xfId="0" applyFont="1" applyFill="1" applyBorder="1" applyAlignment="1" applyProtection="1">
      <alignment horizontal="center" wrapText="1"/>
    </xf>
    <xf numFmtId="0" fontId="1" fillId="6" borderId="3" xfId="0" applyFont="1" applyFill="1" applyBorder="1" applyAlignment="1" applyProtection="1">
      <alignment horizontal="center"/>
    </xf>
    <xf numFmtId="0" fontId="1" fillId="6" borderId="23" xfId="0" applyFont="1" applyFill="1" applyBorder="1" applyAlignment="1" applyProtection="1">
      <alignment horizontal="center"/>
    </xf>
    <xf numFmtId="0" fontId="1" fillId="6" borderId="24" xfId="0" applyFont="1" applyFill="1" applyBorder="1" applyAlignment="1" applyProtection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3" fillId="0" borderId="19" xfId="0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0" fontId="1" fillId="0" borderId="8" xfId="0" applyFont="1" applyFill="1" applyBorder="1" applyAlignment="1" applyProtection="1">
      <alignment vertical="center"/>
    </xf>
    <xf numFmtId="0" fontId="1" fillId="0" borderId="1" xfId="0" applyFont="1" applyFill="1" applyBorder="1" applyProtection="1"/>
    <xf numFmtId="0" fontId="1" fillId="0" borderId="3" xfId="0" applyFont="1" applyFill="1" applyBorder="1" applyProtection="1"/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17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9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left" wrapText="1"/>
    </xf>
    <xf numFmtId="0" fontId="5" fillId="0" borderId="20" xfId="0" applyFont="1" applyFill="1" applyBorder="1" applyAlignment="1" applyProtection="1">
      <alignment horizontal="left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left"/>
    </xf>
    <xf numFmtId="0" fontId="7" fillId="0" borderId="16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center"/>
    </xf>
    <xf numFmtId="0" fontId="0" fillId="6" borderId="24" xfId="0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1" fillId="6" borderId="13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6" borderId="33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5"/>
  <sheetViews>
    <sheetView tabSelected="1" topLeftCell="D190" zoomScale="80" zoomScaleNormal="80" workbookViewId="0">
      <selection activeCell="Z31" sqref="Z31"/>
    </sheetView>
  </sheetViews>
  <sheetFormatPr defaultColWidth="9.140625" defaultRowHeight="15" x14ac:dyDescent="0.25"/>
  <cols>
    <col min="1" max="1" width="9.140625" style="9"/>
    <col min="2" max="2" width="32.5703125" style="9" customWidth="1"/>
    <col min="3" max="3" width="10.85546875" style="9" customWidth="1"/>
    <col min="4" max="4" width="12.42578125" style="9" customWidth="1"/>
    <col min="5" max="5" width="11.7109375" style="9" customWidth="1"/>
    <col min="6" max="6" width="13.28515625" style="9" customWidth="1"/>
    <col min="7" max="7" width="14.140625" style="9" customWidth="1"/>
    <col min="8" max="8" width="10.85546875" style="9" customWidth="1"/>
    <col min="9" max="9" width="10.7109375" style="9" customWidth="1"/>
    <col min="10" max="10" width="11.85546875" style="9" customWidth="1"/>
    <col min="11" max="11" width="10.42578125" style="9" customWidth="1"/>
    <col min="12" max="12" width="12.140625" style="9" customWidth="1"/>
    <col min="13" max="13" width="11" style="9" customWidth="1"/>
    <col min="14" max="14" width="13.140625" style="9" customWidth="1"/>
    <col min="15" max="15" width="9.85546875" style="9" customWidth="1"/>
    <col min="16" max="16" width="13.140625" style="9" customWidth="1"/>
    <col min="17" max="17" width="11.140625" style="9" customWidth="1"/>
    <col min="18" max="18" width="11.5703125" style="9" customWidth="1"/>
    <col min="19" max="19" width="11.5703125" style="10" customWidth="1"/>
    <col min="20" max="22" width="11.5703125" style="9" customWidth="1"/>
    <col min="23" max="23" width="11.5703125" style="24" customWidth="1"/>
    <col min="24" max="24" width="11.5703125" style="23" customWidth="1"/>
    <col min="25" max="31" width="11.5703125" style="9" customWidth="1"/>
    <col min="32" max="16384" width="9.140625" style="9"/>
  </cols>
  <sheetData>
    <row r="1" spans="1:35" ht="32.450000000000003" customHeight="1" thickBot="1" x14ac:dyDescent="0.3">
      <c r="A1" s="7"/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</row>
    <row r="2" spans="1:35" ht="19.149999999999999" customHeight="1" thickBot="1" x14ac:dyDescent="0.3">
      <c r="A2" s="253" t="s">
        <v>89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60" t="s">
        <v>136</v>
      </c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2"/>
    </row>
    <row r="3" spans="1:35" ht="15" customHeight="1" thickBot="1" x14ac:dyDescent="0.3">
      <c r="A3" s="203" t="s">
        <v>0</v>
      </c>
      <c r="B3" s="205" t="s">
        <v>127</v>
      </c>
      <c r="C3" s="204" t="s">
        <v>44</v>
      </c>
      <c r="D3" s="269" t="s">
        <v>48</v>
      </c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63" t="s">
        <v>137</v>
      </c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5"/>
    </row>
    <row r="4" spans="1:35" ht="51.6" customHeight="1" x14ac:dyDescent="0.25">
      <c r="A4" s="203"/>
      <c r="B4" s="206"/>
      <c r="C4" s="207"/>
      <c r="D4" s="208" t="s">
        <v>108</v>
      </c>
      <c r="E4" s="209"/>
      <c r="F4" s="208" t="s">
        <v>107</v>
      </c>
      <c r="G4" s="209"/>
      <c r="H4" s="208" t="s">
        <v>106</v>
      </c>
      <c r="I4" s="209"/>
      <c r="J4" s="208" t="s">
        <v>109</v>
      </c>
      <c r="K4" s="209"/>
      <c r="L4" s="208" t="s">
        <v>110</v>
      </c>
      <c r="M4" s="209"/>
      <c r="N4" s="255" t="s">
        <v>98</v>
      </c>
      <c r="O4" s="256"/>
      <c r="P4" s="208" t="s">
        <v>111</v>
      </c>
      <c r="Q4" s="209"/>
      <c r="R4" s="266" t="s">
        <v>108</v>
      </c>
      <c r="S4" s="250"/>
      <c r="T4" s="266" t="s">
        <v>107</v>
      </c>
      <c r="U4" s="250"/>
      <c r="V4" s="266" t="s">
        <v>106</v>
      </c>
      <c r="W4" s="250"/>
      <c r="X4" s="266" t="s">
        <v>109</v>
      </c>
      <c r="Y4" s="250"/>
      <c r="Z4" s="266" t="s">
        <v>110</v>
      </c>
      <c r="AA4" s="250"/>
      <c r="AB4" s="267" t="s">
        <v>98</v>
      </c>
      <c r="AC4" s="268"/>
      <c r="AD4" s="266" t="s">
        <v>111</v>
      </c>
      <c r="AE4" s="250"/>
    </row>
    <row r="5" spans="1:35" ht="81.75" customHeight="1" x14ac:dyDescent="0.25">
      <c r="A5" s="204"/>
      <c r="B5" s="206"/>
      <c r="C5" s="207"/>
      <c r="D5" s="48" t="s">
        <v>125</v>
      </c>
      <c r="E5" s="47" t="s">
        <v>126</v>
      </c>
      <c r="F5" s="75" t="s">
        <v>125</v>
      </c>
      <c r="G5" s="74" t="s">
        <v>126</v>
      </c>
      <c r="H5" s="75" t="s">
        <v>125</v>
      </c>
      <c r="I5" s="74" t="s">
        <v>126</v>
      </c>
      <c r="J5" s="75" t="s">
        <v>125</v>
      </c>
      <c r="K5" s="74" t="s">
        <v>126</v>
      </c>
      <c r="L5" s="75" t="s">
        <v>125</v>
      </c>
      <c r="M5" s="74" t="s">
        <v>126</v>
      </c>
      <c r="N5" s="75" t="s">
        <v>125</v>
      </c>
      <c r="O5" s="74" t="s">
        <v>126</v>
      </c>
      <c r="P5" s="75" t="s">
        <v>125</v>
      </c>
      <c r="Q5" s="74" t="s">
        <v>126</v>
      </c>
      <c r="R5" s="128" t="s">
        <v>125</v>
      </c>
      <c r="S5" s="129" t="s">
        <v>126</v>
      </c>
      <c r="T5" s="128" t="s">
        <v>125</v>
      </c>
      <c r="U5" s="129" t="s">
        <v>126</v>
      </c>
      <c r="V5" s="128" t="s">
        <v>125</v>
      </c>
      <c r="W5" s="129" t="s">
        <v>126</v>
      </c>
      <c r="X5" s="128" t="s">
        <v>125</v>
      </c>
      <c r="Y5" s="129" t="s">
        <v>126</v>
      </c>
      <c r="Z5" s="128" t="s">
        <v>125</v>
      </c>
      <c r="AA5" s="129" t="s">
        <v>126</v>
      </c>
      <c r="AB5" s="128" t="s">
        <v>125</v>
      </c>
      <c r="AC5" s="129" t="s">
        <v>126</v>
      </c>
      <c r="AD5" s="128" t="s">
        <v>125</v>
      </c>
      <c r="AE5" s="129" t="s">
        <v>126</v>
      </c>
    </row>
    <row r="6" spans="1:35" x14ac:dyDescent="0.25">
      <c r="A6" s="51">
        <v>1</v>
      </c>
      <c r="B6" s="52">
        <v>2</v>
      </c>
      <c r="C6" s="53">
        <v>3</v>
      </c>
      <c r="D6" s="58">
        <v>4</v>
      </c>
      <c r="E6" s="56">
        <v>5</v>
      </c>
      <c r="F6" s="58">
        <v>6</v>
      </c>
      <c r="G6" s="56">
        <v>7</v>
      </c>
      <c r="H6" s="58">
        <v>8</v>
      </c>
      <c r="I6" s="56">
        <v>9</v>
      </c>
      <c r="J6" s="58">
        <v>10</v>
      </c>
      <c r="K6" s="56">
        <v>11</v>
      </c>
      <c r="L6" s="58">
        <v>12</v>
      </c>
      <c r="M6" s="56">
        <v>13</v>
      </c>
      <c r="N6" s="58">
        <v>14</v>
      </c>
      <c r="O6" s="56">
        <v>15</v>
      </c>
      <c r="P6" s="58">
        <v>16</v>
      </c>
      <c r="Q6" s="56">
        <v>17</v>
      </c>
      <c r="R6" s="130">
        <v>18</v>
      </c>
      <c r="S6" s="131">
        <v>19</v>
      </c>
      <c r="T6" s="132">
        <v>20</v>
      </c>
      <c r="U6" s="133">
        <v>21</v>
      </c>
      <c r="V6" s="134">
        <v>22</v>
      </c>
      <c r="W6" s="133">
        <v>23</v>
      </c>
      <c r="X6" s="134">
        <v>24</v>
      </c>
      <c r="Y6" s="134">
        <v>25</v>
      </c>
      <c r="Z6" s="134">
        <v>26</v>
      </c>
      <c r="AA6" s="134">
        <v>27</v>
      </c>
      <c r="AB6" s="134">
        <v>28</v>
      </c>
      <c r="AC6" s="134">
        <v>29</v>
      </c>
      <c r="AD6" s="134">
        <v>30</v>
      </c>
      <c r="AE6" s="134">
        <v>31</v>
      </c>
      <c r="AF6" s="123"/>
      <c r="AG6" s="123"/>
      <c r="AH6" s="123"/>
      <c r="AI6" s="124"/>
    </row>
    <row r="7" spans="1:35" x14ac:dyDescent="0.25">
      <c r="A7" s="26">
        <v>1</v>
      </c>
      <c r="B7" s="11" t="s">
        <v>124</v>
      </c>
      <c r="C7" s="20" t="s">
        <v>75</v>
      </c>
      <c r="D7" s="34">
        <v>4.96</v>
      </c>
      <c r="E7" s="35" t="s">
        <v>30</v>
      </c>
      <c r="F7" s="39">
        <v>4.96</v>
      </c>
      <c r="G7" s="35" t="s">
        <v>30</v>
      </c>
      <c r="H7" s="41">
        <v>4.96</v>
      </c>
      <c r="I7" s="35" t="s">
        <v>30</v>
      </c>
      <c r="J7" s="40">
        <v>4.96</v>
      </c>
      <c r="K7" s="35" t="s">
        <v>30</v>
      </c>
      <c r="L7" s="41">
        <v>4.96</v>
      </c>
      <c r="M7" s="35" t="s">
        <v>30</v>
      </c>
      <c r="N7" s="40">
        <v>4.96</v>
      </c>
      <c r="O7" s="35" t="s">
        <v>30</v>
      </c>
      <c r="P7" s="40">
        <v>4.96</v>
      </c>
      <c r="Q7" s="35" t="s">
        <v>30</v>
      </c>
      <c r="R7" s="135">
        <f>D7*(1+(14.5-7)/100)</f>
        <v>5.3319999999999999</v>
      </c>
      <c r="S7" s="136" t="s">
        <v>30</v>
      </c>
      <c r="T7" s="137">
        <f>F7*(1+(14.5-7)/100)</f>
        <v>5.3319999999999999</v>
      </c>
      <c r="U7" s="136" t="s">
        <v>30</v>
      </c>
      <c r="V7" s="137">
        <f t="shared" ref="T7:V46" si="0">H7*(1+(14.5-7)/100)</f>
        <v>5.3319999999999999</v>
      </c>
      <c r="W7" s="136" t="s">
        <v>30</v>
      </c>
      <c r="X7" s="137">
        <f t="shared" ref="X7:X26" si="1">J7*(1+(14.5-7)/100)</f>
        <v>5.3319999999999999</v>
      </c>
      <c r="Y7" s="136" t="s">
        <v>30</v>
      </c>
      <c r="Z7" s="137">
        <f t="shared" ref="Z7:Z26" si="2">L7*(1+(14.5-7)/100)</f>
        <v>5.3319999999999999</v>
      </c>
      <c r="AA7" s="136" t="s">
        <v>30</v>
      </c>
      <c r="AB7" s="137">
        <f t="shared" ref="AB7:AB26" si="3">N7*(1+(14.5-7)/100)</f>
        <v>5.3319999999999999</v>
      </c>
      <c r="AC7" s="136" t="s">
        <v>30</v>
      </c>
      <c r="AD7" s="137">
        <f t="shared" ref="AD7:AD26" si="4">P7*(1+(14.5-7)/100)</f>
        <v>5.3319999999999999</v>
      </c>
      <c r="AE7" s="136" t="s">
        <v>30</v>
      </c>
      <c r="AF7" s="112"/>
      <c r="AG7" s="112"/>
      <c r="AH7" s="112"/>
      <c r="AI7" s="125"/>
    </row>
    <row r="8" spans="1:35" x14ac:dyDescent="0.25">
      <c r="A8" s="26">
        <v>2</v>
      </c>
      <c r="B8" s="12" t="s">
        <v>23</v>
      </c>
      <c r="C8" s="20" t="s">
        <v>75</v>
      </c>
      <c r="D8" s="34">
        <v>4.95</v>
      </c>
      <c r="E8" s="35" t="s">
        <v>30</v>
      </c>
      <c r="F8" s="39">
        <v>4.96</v>
      </c>
      <c r="G8" s="35" t="s">
        <v>30</v>
      </c>
      <c r="H8" s="41">
        <v>4.96</v>
      </c>
      <c r="I8" s="35" t="s">
        <v>30</v>
      </c>
      <c r="J8" s="40">
        <v>4.96</v>
      </c>
      <c r="K8" s="35" t="s">
        <v>30</v>
      </c>
      <c r="L8" s="41">
        <v>4.96</v>
      </c>
      <c r="M8" s="35" t="s">
        <v>30</v>
      </c>
      <c r="N8" s="40">
        <v>4.96</v>
      </c>
      <c r="O8" s="35" t="s">
        <v>30</v>
      </c>
      <c r="P8" s="40">
        <v>4.96</v>
      </c>
      <c r="Q8" s="35" t="s">
        <v>30</v>
      </c>
      <c r="R8" s="135">
        <f t="shared" ref="R8:S46" si="5">D8*(1+(14.5-7)/100)</f>
        <v>5.32125</v>
      </c>
      <c r="S8" s="136" t="s">
        <v>30</v>
      </c>
      <c r="T8" s="137">
        <f t="shared" si="0"/>
        <v>5.3319999999999999</v>
      </c>
      <c r="U8" s="136" t="s">
        <v>30</v>
      </c>
      <c r="V8" s="137">
        <f t="shared" si="0"/>
        <v>5.3319999999999999</v>
      </c>
      <c r="W8" s="136" t="s">
        <v>30</v>
      </c>
      <c r="X8" s="137">
        <f t="shared" si="1"/>
        <v>5.3319999999999999</v>
      </c>
      <c r="Y8" s="136" t="s">
        <v>30</v>
      </c>
      <c r="Z8" s="137">
        <f t="shared" si="2"/>
        <v>5.3319999999999999</v>
      </c>
      <c r="AA8" s="136" t="s">
        <v>30</v>
      </c>
      <c r="AB8" s="137">
        <f t="shared" si="3"/>
        <v>5.3319999999999999</v>
      </c>
      <c r="AC8" s="136" t="s">
        <v>30</v>
      </c>
      <c r="AD8" s="137">
        <f t="shared" si="4"/>
        <v>5.3319999999999999</v>
      </c>
      <c r="AE8" s="136" t="s">
        <v>30</v>
      </c>
      <c r="AF8" s="112"/>
      <c r="AG8" s="112"/>
      <c r="AH8" s="112"/>
      <c r="AI8" s="125"/>
    </row>
    <row r="9" spans="1:35" x14ac:dyDescent="0.25">
      <c r="A9" s="26">
        <v>3</v>
      </c>
      <c r="B9" s="12" t="s">
        <v>1</v>
      </c>
      <c r="C9" s="20" t="s">
        <v>29</v>
      </c>
      <c r="D9" s="36">
        <v>125</v>
      </c>
      <c r="E9" s="37">
        <v>9.92</v>
      </c>
      <c r="F9" s="36">
        <v>125</v>
      </c>
      <c r="G9" s="37">
        <v>9.92</v>
      </c>
      <c r="H9" s="36">
        <v>125</v>
      </c>
      <c r="I9" s="37">
        <v>9.92</v>
      </c>
      <c r="J9" s="36">
        <v>125</v>
      </c>
      <c r="K9" s="37">
        <v>9.92</v>
      </c>
      <c r="L9" s="36">
        <v>74</v>
      </c>
      <c r="M9" s="37">
        <v>9.92</v>
      </c>
      <c r="N9" s="36">
        <v>125</v>
      </c>
      <c r="O9" s="37"/>
      <c r="P9" s="36">
        <v>74</v>
      </c>
      <c r="Q9" s="37">
        <v>9.92</v>
      </c>
      <c r="R9" s="135">
        <f t="shared" si="5"/>
        <v>134.375</v>
      </c>
      <c r="S9" s="138">
        <f>E9*(1+(14.5-7)/100)</f>
        <v>10.664</v>
      </c>
      <c r="T9" s="137">
        <f t="shared" si="0"/>
        <v>134.375</v>
      </c>
      <c r="U9" s="137">
        <f t="shared" si="0"/>
        <v>10.664</v>
      </c>
      <c r="V9" s="137">
        <f t="shared" si="0"/>
        <v>134.375</v>
      </c>
      <c r="W9" s="137">
        <f t="shared" ref="W9:W24" si="6">I9*(1+(14.5-7)/100)</f>
        <v>10.664</v>
      </c>
      <c r="X9" s="137">
        <f t="shared" si="1"/>
        <v>134.375</v>
      </c>
      <c r="Y9" s="137">
        <f t="shared" ref="Y9:Y24" si="7">K9*(1+(14.5-7)/100)</f>
        <v>10.664</v>
      </c>
      <c r="Z9" s="137">
        <f t="shared" si="2"/>
        <v>79.55</v>
      </c>
      <c r="AA9" s="137">
        <f t="shared" ref="AA9:AA24" si="8">M9*(1+(14.5-7)/100)</f>
        <v>10.664</v>
      </c>
      <c r="AB9" s="137">
        <f t="shared" si="3"/>
        <v>134.375</v>
      </c>
      <c r="AC9" s="137">
        <f t="shared" ref="AC9:AC24" si="9">O9*(1+(14.5-7)/100)</f>
        <v>0</v>
      </c>
      <c r="AD9" s="137">
        <f t="shared" si="4"/>
        <v>79.55</v>
      </c>
      <c r="AE9" s="137">
        <f t="shared" ref="AE9:AE24" si="10">Q9*(1+(14.5-7)/100)</f>
        <v>10.664</v>
      </c>
      <c r="AF9" s="112"/>
      <c r="AG9" s="112"/>
      <c r="AH9" s="112"/>
      <c r="AI9" s="125"/>
    </row>
    <row r="10" spans="1:35" ht="28.5" x14ac:dyDescent="0.25">
      <c r="A10" s="26">
        <v>4</v>
      </c>
      <c r="B10" s="14" t="s">
        <v>90</v>
      </c>
      <c r="C10" s="20" t="s">
        <v>29</v>
      </c>
      <c r="D10" s="36">
        <v>3.72</v>
      </c>
      <c r="E10" s="37">
        <v>4.95</v>
      </c>
      <c r="F10" s="36">
        <v>3.72</v>
      </c>
      <c r="G10" s="37">
        <v>9.92</v>
      </c>
      <c r="H10" s="36">
        <v>3.72</v>
      </c>
      <c r="I10" s="37">
        <v>4.95</v>
      </c>
      <c r="J10" s="36">
        <v>3.72</v>
      </c>
      <c r="K10" s="37">
        <v>9.92</v>
      </c>
      <c r="L10" s="36">
        <v>3.72</v>
      </c>
      <c r="M10" s="37">
        <v>9.92</v>
      </c>
      <c r="N10" s="36">
        <v>3.72</v>
      </c>
      <c r="O10" s="37">
        <v>9.92</v>
      </c>
      <c r="P10" s="36">
        <v>3.7</v>
      </c>
      <c r="Q10" s="37">
        <v>9.92</v>
      </c>
      <c r="R10" s="135">
        <f t="shared" si="5"/>
        <v>3.9990000000000001</v>
      </c>
      <c r="S10" s="138">
        <f t="shared" ref="S10:S24" si="11">E10*(1+(14.5-7)/100)</f>
        <v>5.32125</v>
      </c>
      <c r="T10" s="137">
        <f t="shared" si="0"/>
        <v>3.9990000000000001</v>
      </c>
      <c r="U10" s="137">
        <f t="shared" si="0"/>
        <v>10.664</v>
      </c>
      <c r="V10" s="137">
        <f t="shared" si="0"/>
        <v>3.9990000000000001</v>
      </c>
      <c r="W10" s="137">
        <f t="shared" si="6"/>
        <v>5.32125</v>
      </c>
      <c r="X10" s="137">
        <f t="shared" si="1"/>
        <v>3.9990000000000001</v>
      </c>
      <c r="Y10" s="137">
        <f t="shared" si="7"/>
        <v>10.664</v>
      </c>
      <c r="Z10" s="137">
        <f t="shared" si="2"/>
        <v>3.9990000000000001</v>
      </c>
      <c r="AA10" s="137">
        <f t="shared" si="8"/>
        <v>10.664</v>
      </c>
      <c r="AB10" s="137">
        <f t="shared" si="3"/>
        <v>3.9990000000000001</v>
      </c>
      <c r="AC10" s="137">
        <f t="shared" si="9"/>
        <v>10.664</v>
      </c>
      <c r="AD10" s="137">
        <f t="shared" si="4"/>
        <v>3.9775</v>
      </c>
      <c r="AE10" s="137">
        <f t="shared" si="10"/>
        <v>10.664</v>
      </c>
      <c r="AF10" s="112"/>
      <c r="AG10" s="112"/>
      <c r="AH10" s="112"/>
      <c r="AI10" s="125"/>
    </row>
    <row r="11" spans="1:35" x14ac:dyDescent="0.25">
      <c r="A11" s="26">
        <v>5</v>
      </c>
      <c r="B11" s="12" t="s">
        <v>3</v>
      </c>
      <c r="C11" s="20" t="s">
        <v>29</v>
      </c>
      <c r="D11" s="36">
        <v>160</v>
      </c>
      <c r="E11" s="37">
        <v>16.53</v>
      </c>
      <c r="F11" s="36">
        <v>160</v>
      </c>
      <c r="G11" s="37">
        <v>16.53</v>
      </c>
      <c r="H11" s="36">
        <v>160</v>
      </c>
      <c r="I11" s="37">
        <v>16.53</v>
      </c>
      <c r="J11" s="36">
        <v>133</v>
      </c>
      <c r="K11" s="37">
        <v>16.53</v>
      </c>
      <c r="L11" s="36">
        <v>133</v>
      </c>
      <c r="M11" s="37">
        <v>17</v>
      </c>
      <c r="N11" s="36">
        <v>160</v>
      </c>
      <c r="O11" s="37">
        <v>17</v>
      </c>
      <c r="P11" s="36">
        <v>133</v>
      </c>
      <c r="Q11" s="37">
        <v>16.53</v>
      </c>
      <c r="R11" s="135">
        <f t="shared" si="5"/>
        <v>172</v>
      </c>
      <c r="S11" s="138">
        <f t="shared" si="11"/>
        <v>17.769750000000002</v>
      </c>
      <c r="T11" s="137">
        <f t="shared" si="0"/>
        <v>172</v>
      </c>
      <c r="U11" s="137">
        <f t="shared" si="0"/>
        <v>17.769750000000002</v>
      </c>
      <c r="V11" s="137">
        <f t="shared" si="0"/>
        <v>172</v>
      </c>
      <c r="W11" s="137">
        <f t="shared" si="6"/>
        <v>17.769750000000002</v>
      </c>
      <c r="X11" s="137">
        <f t="shared" si="1"/>
        <v>142.97499999999999</v>
      </c>
      <c r="Y11" s="137">
        <f t="shared" si="7"/>
        <v>17.769750000000002</v>
      </c>
      <c r="Z11" s="137">
        <f t="shared" si="2"/>
        <v>142.97499999999999</v>
      </c>
      <c r="AA11" s="137">
        <f t="shared" si="8"/>
        <v>18.274999999999999</v>
      </c>
      <c r="AB11" s="137">
        <f t="shared" si="3"/>
        <v>172</v>
      </c>
      <c r="AC11" s="137">
        <f t="shared" si="9"/>
        <v>18.274999999999999</v>
      </c>
      <c r="AD11" s="137">
        <f t="shared" si="4"/>
        <v>142.97499999999999</v>
      </c>
      <c r="AE11" s="137">
        <f t="shared" si="10"/>
        <v>17.769750000000002</v>
      </c>
      <c r="AF11" s="112"/>
      <c r="AG11" s="112"/>
      <c r="AH11" s="112"/>
      <c r="AI11" s="125"/>
    </row>
    <row r="12" spans="1:35" x14ac:dyDescent="0.25">
      <c r="A12" s="26">
        <v>6</v>
      </c>
      <c r="B12" s="12" t="s">
        <v>4</v>
      </c>
      <c r="C12" s="20" t="s">
        <v>29</v>
      </c>
      <c r="D12" s="36">
        <v>8</v>
      </c>
      <c r="E12" s="37">
        <v>5</v>
      </c>
      <c r="F12" s="36">
        <v>8</v>
      </c>
      <c r="G12" s="37">
        <v>5</v>
      </c>
      <c r="H12" s="36">
        <v>8</v>
      </c>
      <c r="I12" s="37">
        <v>5</v>
      </c>
      <c r="J12" s="36">
        <v>11</v>
      </c>
      <c r="K12" s="37">
        <v>10</v>
      </c>
      <c r="L12" s="36">
        <v>11</v>
      </c>
      <c r="M12" s="37">
        <v>10</v>
      </c>
      <c r="N12" s="36">
        <v>10</v>
      </c>
      <c r="O12" s="37">
        <v>10</v>
      </c>
      <c r="P12" s="36">
        <v>11</v>
      </c>
      <c r="Q12" s="37">
        <v>10</v>
      </c>
      <c r="R12" s="135">
        <f t="shared" si="5"/>
        <v>8.6</v>
      </c>
      <c r="S12" s="138">
        <f t="shared" si="11"/>
        <v>5.375</v>
      </c>
      <c r="T12" s="137">
        <f t="shared" si="0"/>
        <v>8.6</v>
      </c>
      <c r="U12" s="137">
        <f t="shared" si="0"/>
        <v>5.375</v>
      </c>
      <c r="V12" s="137">
        <f t="shared" si="0"/>
        <v>8.6</v>
      </c>
      <c r="W12" s="137">
        <f t="shared" si="6"/>
        <v>5.375</v>
      </c>
      <c r="X12" s="137">
        <f t="shared" si="1"/>
        <v>11.824999999999999</v>
      </c>
      <c r="Y12" s="137">
        <f t="shared" si="7"/>
        <v>10.75</v>
      </c>
      <c r="Z12" s="137">
        <f t="shared" si="2"/>
        <v>11.824999999999999</v>
      </c>
      <c r="AA12" s="137">
        <f t="shared" si="8"/>
        <v>10.75</v>
      </c>
      <c r="AB12" s="137">
        <f t="shared" si="3"/>
        <v>10.75</v>
      </c>
      <c r="AC12" s="137">
        <f t="shared" si="9"/>
        <v>10.75</v>
      </c>
      <c r="AD12" s="137">
        <f t="shared" si="4"/>
        <v>11.824999999999999</v>
      </c>
      <c r="AE12" s="137">
        <f t="shared" si="10"/>
        <v>10.75</v>
      </c>
      <c r="AF12" s="112"/>
      <c r="AG12" s="112"/>
      <c r="AH12" s="112"/>
      <c r="AI12" s="125"/>
    </row>
    <row r="13" spans="1:35" x14ac:dyDescent="0.25">
      <c r="A13" s="26">
        <v>7</v>
      </c>
      <c r="B13" s="12" t="s">
        <v>5</v>
      </c>
      <c r="C13" s="20" t="s">
        <v>29</v>
      </c>
      <c r="D13" s="36">
        <v>51.32</v>
      </c>
      <c r="E13" s="37">
        <v>5</v>
      </c>
      <c r="F13" s="36">
        <v>51.32</v>
      </c>
      <c r="G13" s="37">
        <v>5</v>
      </c>
      <c r="H13" s="36">
        <v>51</v>
      </c>
      <c r="I13" s="37">
        <v>5</v>
      </c>
      <c r="J13" s="36">
        <v>59</v>
      </c>
      <c r="K13" s="37">
        <v>5</v>
      </c>
      <c r="L13" s="36">
        <v>59</v>
      </c>
      <c r="M13" s="37">
        <v>5</v>
      </c>
      <c r="N13" s="36">
        <v>51</v>
      </c>
      <c r="O13" s="37">
        <v>10</v>
      </c>
      <c r="P13" s="36">
        <v>59</v>
      </c>
      <c r="Q13" s="37">
        <v>10</v>
      </c>
      <c r="R13" s="135">
        <f t="shared" si="5"/>
        <v>55.168999999999997</v>
      </c>
      <c r="S13" s="138">
        <f t="shared" si="11"/>
        <v>5.375</v>
      </c>
      <c r="T13" s="137">
        <f t="shared" si="0"/>
        <v>55.168999999999997</v>
      </c>
      <c r="U13" s="137">
        <f t="shared" si="0"/>
        <v>5.375</v>
      </c>
      <c r="V13" s="137">
        <f t="shared" si="0"/>
        <v>54.824999999999996</v>
      </c>
      <c r="W13" s="137">
        <f t="shared" si="6"/>
        <v>5.375</v>
      </c>
      <c r="X13" s="137">
        <f t="shared" si="1"/>
        <v>63.424999999999997</v>
      </c>
      <c r="Y13" s="137">
        <f t="shared" si="7"/>
        <v>5.375</v>
      </c>
      <c r="Z13" s="137">
        <f t="shared" si="2"/>
        <v>63.424999999999997</v>
      </c>
      <c r="AA13" s="137">
        <f t="shared" si="8"/>
        <v>5.375</v>
      </c>
      <c r="AB13" s="137">
        <f t="shared" si="3"/>
        <v>54.824999999999996</v>
      </c>
      <c r="AC13" s="137">
        <f t="shared" si="9"/>
        <v>10.75</v>
      </c>
      <c r="AD13" s="137">
        <f t="shared" si="4"/>
        <v>63.424999999999997</v>
      </c>
      <c r="AE13" s="137">
        <f t="shared" si="10"/>
        <v>10.75</v>
      </c>
      <c r="AF13" s="112"/>
      <c r="AG13" s="112"/>
      <c r="AH13" s="112"/>
      <c r="AI13" s="125"/>
    </row>
    <row r="14" spans="1:35" x14ac:dyDescent="0.25">
      <c r="A14" s="26">
        <v>8</v>
      </c>
      <c r="B14" s="12" t="s">
        <v>7</v>
      </c>
      <c r="C14" s="20" t="s">
        <v>29</v>
      </c>
      <c r="D14" s="36">
        <v>4.13</v>
      </c>
      <c r="E14" s="37">
        <v>0</v>
      </c>
      <c r="F14" s="36">
        <v>4.13</v>
      </c>
      <c r="G14" s="37">
        <v>0</v>
      </c>
      <c r="H14" s="36">
        <v>4.13</v>
      </c>
      <c r="I14" s="37">
        <v>1</v>
      </c>
      <c r="J14" s="36">
        <v>5.78</v>
      </c>
      <c r="K14" s="37">
        <v>1</v>
      </c>
      <c r="L14" s="36">
        <v>5.78</v>
      </c>
      <c r="M14" s="37">
        <v>1</v>
      </c>
      <c r="N14" s="36">
        <v>4.13</v>
      </c>
      <c r="O14" s="37">
        <v>1</v>
      </c>
      <c r="P14" s="36">
        <v>5.78</v>
      </c>
      <c r="Q14" s="37">
        <v>1</v>
      </c>
      <c r="R14" s="135">
        <f t="shared" si="5"/>
        <v>4.4397500000000001</v>
      </c>
      <c r="S14" s="138">
        <f t="shared" si="11"/>
        <v>0</v>
      </c>
      <c r="T14" s="137">
        <f t="shared" si="0"/>
        <v>4.4397500000000001</v>
      </c>
      <c r="U14" s="137">
        <f t="shared" si="0"/>
        <v>0</v>
      </c>
      <c r="V14" s="137">
        <f t="shared" si="0"/>
        <v>4.4397500000000001</v>
      </c>
      <c r="W14" s="137">
        <f t="shared" si="6"/>
        <v>1.075</v>
      </c>
      <c r="X14" s="137">
        <f t="shared" si="1"/>
        <v>6.2134999999999998</v>
      </c>
      <c r="Y14" s="137">
        <f t="shared" si="7"/>
        <v>1.075</v>
      </c>
      <c r="Z14" s="137">
        <f t="shared" si="2"/>
        <v>6.2134999999999998</v>
      </c>
      <c r="AA14" s="137">
        <f t="shared" si="8"/>
        <v>1.075</v>
      </c>
      <c r="AB14" s="137">
        <f t="shared" si="3"/>
        <v>4.4397500000000001</v>
      </c>
      <c r="AC14" s="137">
        <f t="shared" si="9"/>
        <v>1.075</v>
      </c>
      <c r="AD14" s="137">
        <f t="shared" si="4"/>
        <v>6.2134999999999998</v>
      </c>
      <c r="AE14" s="137">
        <f t="shared" si="10"/>
        <v>1.075</v>
      </c>
      <c r="AF14" s="112"/>
      <c r="AG14" s="112"/>
      <c r="AH14" s="112"/>
      <c r="AI14" s="125"/>
    </row>
    <row r="15" spans="1:35" x14ac:dyDescent="0.25">
      <c r="A15" s="26">
        <v>9</v>
      </c>
      <c r="B15" s="12" t="s">
        <v>6</v>
      </c>
      <c r="C15" s="20" t="s">
        <v>29</v>
      </c>
      <c r="D15" s="36">
        <v>5.21</v>
      </c>
      <c r="E15" s="37">
        <v>0.5</v>
      </c>
      <c r="F15" s="36">
        <v>5.21</v>
      </c>
      <c r="G15" s="37">
        <v>1</v>
      </c>
      <c r="H15" s="36">
        <v>5.21</v>
      </c>
      <c r="I15" s="37">
        <v>1</v>
      </c>
      <c r="J15" s="36">
        <v>5.21</v>
      </c>
      <c r="K15" s="37">
        <v>1</v>
      </c>
      <c r="L15" s="36">
        <v>5.21</v>
      </c>
      <c r="M15" s="37">
        <v>1</v>
      </c>
      <c r="N15" s="36">
        <v>5.21</v>
      </c>
      <c r="O15" s="37">
        <v>1</v>
      </c>
      <c r="P15" s="36">
        <v>5.21</v>
      </c>
      <c r="Q15" s="37">
        <v>1</v>
      </c>
      <c r="R15" s="135">
        <f t="shared" si="5"/>
        <v>5.6007499999999997</v>
      </c>
      <c r="S15" s="138">
        <f t="shared" si="11"/>
        <v>0.53749999999999998</v>
      </c>
      <c r="T15" s="137">
        <f t="shared" si="0"/>
        <v>5.6007499999999997</v>
      </c>
      <c r="U15" s="137">
        <f t="shared" si="0"/>
        <v>1.075</v>
      </c>
      <c r="V15" s="137">
        <f t="shared" si="0"/>
        <v>5.6007499999999997</v>
      </c>
      <c r="W15" s="137">
        <f t="shared" si="6"/>
        <v>1.075</v>
      </c>
      <c r="X15" s="137">
        <f t="shared" si="1"/>
        <v>5.6007499999999997</v>
      </c>
      <c r="Y15" s="137">
        <f t="shared" si="7"/>
        <v>1.075</v>
      </c>
      <c r="Z15" s="137">
        <f t="shared" si="2"/>
        <v>5.6007499999999997</v>
      </c>
      <c r="AA15" s="137">
        <f t="shared" si="8"/>
        <v>1.075</v>
      </c>
      <c r="AB15" s="137">
        <f t="shared" si="3"/>
        <v>5.6007499999999997</v>
      </c>
      <c r="AC15" s="137">
        <f t="shared" si="9"/>
        <v>1.075</v>
      </c>
      <c r="AD15" s="137">
        <f t="shared" si="4"/>
        <v>5.6007499999999997</v>
      </c>
      <c r="AE15" s="137">
        <f t="shared" si="10"/>
        <v>1.075</v>
      </c>
      <c r="AF15" s="112"/>
      <c r="AG15" s="112"/>
      <c r="AH15" s="112"/>
      <c r="AI15" s="125"/>
    </row>
    <row r="16" spans="1:35" x14ac:dyDescent="0.25">
      <c r="A16" s="26">
        <v>10</v>
      </c>
      <c r="B16" s="12" t="s">
        <v>8</v>
      </c>
      <c r="C16" s="20" t="s">
        <v>29</v>
      </c>
      <c r="D16" s="36">
        <v>10.74</v>
      </c>
      <c r="E16" s="37">
        <v>2</v>
      </c>
      <c r="F16" s="36">
        <v>10.74</v>
      </c>
      <c r="G16" s="37">
        <v>3</v>
      </c>
      <c r="H16" s="36">
        <v>10.74</v>
      </c>
      <c r="I16" s="37">
        <v>2</v>
      </c>
      <c r="J16" s="36">
        <v>20.66</v>
      </c>
      <c r="K16" s="37">
        <v>3</v>
      </c>
      <c r="L16" s="36">
        <v>20.66</v>
      </c>
      <c r="M16" s="37">
        <v>4</v>
      </c>
      <c r="N16" s="36">
        <v>10.74</v>
      </c>
      <c r="O16" s="37">
        <v>3</v>
      </c>
      <c r="P16" s="36">
        <v>20.66</v>
      </c>
      <c r="Q16" s="37">
        <v>3</v>
      </c>
      <c r="R16" s="135">
        <f t="shared" si="5"/>
        <v>11.545500000000001</v>
      </c>
      <c r="S16" s="138">
        <f t="shared" si="11"/>
        <v>2.15</v>
      </c>
      <c r="T16" s="137">
        <f t="shared" si="0"/>
        <v>11.545500000000001</v>
      </c>
      <c r="U16" s="137">
        <f t="shared" si="0"/>
        <v>3.2249999999999996</v>
      </c>
      <c r="V16" s="137">
        <f t="shared" si="0"/>
        <v>11.545500000000001</v>
      </c>
      <c r="W16" s="137">
        <f t="shared" si="6"/>
        <v>2.15</v>
      </c>
      <c r="X16" s="137">
        <f t="shared" si="1"/>
        <v>22.209499999999998</v>
      </c>
      <c r="Y16" s="137">
        <f t="shared" si="7"/>
        <v>3.2249999999999996</v>
      </c>
      <c r="Z16" s="137">
        <f t="shared" si="2"/>
        <v>22.209499999999998</v>
      </c>
      <c r="AA16" s="137">
        <f t="shared" si="8"/>
        <v>4.3</v>
      </c>
      <c r="AB16" s="137">
        <f t="shared" si="3"/>
        <v>11.545500000000001</v>
      </c>
      <c r="AC16" s="137">
        <f t="shared" si="9"/>
        <v>3.2249999999999996</v>
      </c>
      <c r="AD16" s="137">
        <f t="shared" si="4"/>
        <v>22.209499999999998</v>
      </c>
      <c r="AE16" s="137">
        <f t="shared" si="10"/>
        <v>3.2249999999999996</v>
      </c>
      <c r="AF16" s="112"/>
      <c r="AG16" s="112"/>
      <c r="AH16" s="112"/>
      <c r="AI16" s="125"/>
    </row>
    <row r="17" spans="1:35" x14ac:dyDescent="0.25">
      <c r="A17" s="26">
        <v>11</v>
      </c>
      <c r="B17" s="12" t="s">
        <v>9</v>
      </c>
      <c r="C17" s="20" t="s">
        <v>29</v>
      </c>
      <c r="D17" s="36">
        <v>24.55</v>
      </c>
      <c r="E17" s="37">
        <v>2</v>
      </c>
      <c r="F17" s="36">
        <v>24.55</v>
      </c>
      <c r="G17" s="37">
        <v>3</v>
      </c>
      <c r="H17" s="36">
        <v>24.55</v>
      </c>
      <c r="I17" s="37">
        <v>3</v>
      </c>
      <c r="J17" s="36">
        <v>29</v>
      </c>
      <c r="K17" s="37">
        <v>3</v>
      </c>
      <c r="L17" s="36">
        <v>29</v>
      </c>
      <c r="M17" s="37">
        <v>3</v>
      </c>
      <c r="N17" s="36">
        <v>24.55</v>
      </c>
      <c r="O17" s="37">
        <v>3</v>
      </c>
      <c r="P17" s="36">
        <v>29</v>
      </c>
      <c r="Q17" s="37">
        <v>5</v>
      </c>
      <c r="R17" s="135">
        <f t="shared" si="5"/>
        <v>26.391249999999999</v>
      </c>
      <c r="S17" s="138">
        <f t="shared" si="11"/>
        <v>2.15</v>
      </c>
      <c r="T17" s="137">
        <f t="shared" si="0"/>
        <v>26.391249999999999</v>
      </c>
      <c r="U17" s="137">
        <f t="shared" si="0"/>
        <v>3.2249999999999996</v>
      </c>
      <c r="V17" s="137">
        <f t="shared" si="0"/>
        <v>26.391249999999999</v>
      </c>
      <c r="W17" s="137">
        <f t="shared" si="6"/>
        <v>3.2249999999999996</v>
      </c>
      <c r="X17" s="137">
        <f t="shared" si="1"/>
        <v>31.174999999999997</v>
      </c>
      <c r="Y17" s="137">
        <f t="shared" si="7"/>
        <v>3.2249999999999996</v>
      </c>
      <c r="Z17" s="137">
        <f t="shared" si="2"/>
        <v>31.174999999999997</v>
      </c>
      <c r="AA17" s="137">
        <f t="shared" si="8"/>
        <v>3.2249999999999996</v>
      </c>
      <c r="AB17" s="137">
        <f t="shared" si="3"/>
        <v>26.391249999999999</v>
      </c>
      <c r="AC17" s="137">
        <f t="shared" si="9"/>
        <v>3.2249999999999996</v>
      </c>
      <c r="AD17" s="137">
        <f t="shared" si="4"/>
        <v>31.174999999999997</v>
      </c>
      <c r="AE17" s="137">
        <f t="shared" si="10"/>
        <v>5.375</v>
      </c>
      <c r="AF17" s="112"/>
      <c r="AG17" s="112"/>
      <c r="AH17" s="112"/>
      <c r="AI17" s="125"/>
    </row>
    <row r="18" spans="1:35" x14ac:dyDescent="0.25">
      <c r="A18" s="26">
        <v>12</v>
      </c>
      <c r="B18" s="12" t="s">
        <v>10</v>
      </c>
      <c r="C18" s="20" t="s">
        <v>29</v>
      </c>
      <c r="D18" s="36">
        <v>1.65</v>
      </c>
      <c r="E18" s="37">
        <v>2</v>
      </c>
      <c r="F18" s="36">
        <v>1.65</v>
      </c>
      <c r="G18" s="37">
        <v>2</v>
      </c>
      <c r="H18" s="36">
        <v>1.65</v>
      </c>
      <c r="I18" s="37">
        <v>2</v>
      </c>
      <c r="J18" s="36">
        <v>1.65</v>
      </c>
      <c r="K18" s="37">
        <v>2</v>
      </c>
      <c r="L18" s="36">
        <v>1.65</v>
      </c>
      <c r="M18" s="37">
        <v>1</v>
      </c>
      <c r="N18" s="36">
        <v>1.65</v>
      </c>
      <c r="O18" s="37">
        <v>1</v>
      </c>
      <c r="P18" s="36">
        <v>1.65</v>
      </c>
      <c r="Q18" s="37">
        <v>1</v>
      </c>
      <c r="R18" s="135">
        <f t="shared" si="5"/>
        <v>1.7737499999999999</v>
      </c>
      <c r="S18" s="138">
        <f t="shared" si="11"/>
        <v>2.15</v>
      </c>
      <c r="T18" s="137">
        <f t="shared" si="0"/>
        <v>1.7737499999999999</v>
      </c>
      <c r="U18" s="137">
        <f t="shared" si="0"/>
        <v>2.15</v>
      </c>
      <c r="V18" s="137">
        <f t="shared" si="0"/>
        <v>1.7737499999999999</v>
      </c>
      <c r="W18" s="137">
        <f t="shared" si="6"/>
        <v>2.15</v>
      </c>
      <c r="X18" s="137">
        <f t="shared" si="1"/>
        <v>1.7737499999999999</v>
      </c>
      <c r="Y18" s="137">
        <f t="shared" si="7"/>
        <v>2.15</v>
      </c>
      <c r="Z18" s="137">
        <f t="shared" si="2"/>
        <v>1.7737499999999999</v>
      </c>
      <c r="AA18" s="137">
        <f t="shared" si="8"/>
        <v>1.075</v>
      </c>
      <c r="AB18" s="137">
        <f t="shared" si="3"/>
        <v>1.7737499999999999</v>
      </c>
      <c r="AC18" s="137">
        <f t="shared" si="9"/>
        <v>1.075</v>
      </c>
      <c r="AD18" s="137">
        <f t="shared" si="4"/>
        <v>1.7737499999999999</v>
      </c>
      <c r="AE18" s="137">
        <f t="shared" si="10"/>
        <v>1.075</v>
      </c>
      <c r="AF18" s="112"/>
      <c r="AG18" s="112"/>
      <c r="AH18" s="112"/>
      <c r="AI18" s="125"/>
    </row>
    <row r="19" spans="1:35" x14ac:dyDescent="0.25">
      <c r="A19" s="26">
        <v>13</v>
      </c>
      <c r="B19" s="12" t="s">
        <v>26</v>
      </c>
      <c r="C19" s="20" t="s">
        <v>29</v>
      </c>
      <c r="D19" s="36">
        <v>22.31</v>
      </c>
      <c r="E19" s="37">
        <v>1.5</v>
      </c>
      <c r="F19" s="36">
        <v>22.31</v>
      </c>
      <c r="G19" s="37">
        <v>2</v>
      </c>
      <c r="H19" s="36">
        <v>24</v>
      </c>
      <c r="I19" s="37">
        <v>2</v>
      </c>
      <c r="J19" s="36">
        <v>24</v>
      </c>
      <c r="K19" s="37">
        <v>3</v>
      </c>
      <c r="L19" s="36">
        <v>37</v>
      </c>
      <c r="M19" s="37">
        <v>37</v>
      </c>
      <c r="N19" s="36">
        <v>24</v>
      </c>
      <c r="O19" s="37">
        <v>3</v>
      </c>
      <c r="P19" s="36">
        <v>37</v>
      </c>
      <c r="Q19" s="37">
        <v>1</v>
      </c>
      <c r="R19" s="135">
        <f t="shared" si="5"/>
        <v>23.983249999999998</v>
      </c>
      <c r="S19" s="138">
        <f t="shared" si="11"/>
        <v>1.6124999999999998</v>
      </c>
      <c r="T19" s="137">
        <f t="shared" si="0"/>
        <v>23.983249999999998</v>
      </c>
      <c r="U19" s="137">
        <f t="shared" si="0"/>
        <v>2.15</v>
      </c>
      <c r="V19" s="137">
        <f t="shared" si="0"/>
        <v>25.799999999999997</v>
      </c>
      <c r="W19" s="137">
        <f t="shared" si="6"/>
        <v>2.15</v>
      </c>
      <c r="X19" s="137">
        <f t="shared" si="1"/>
        <v>25.799999999999997</v>
      </c>
      <c r="Y19" s="137">
        <f t="shared" si="7"/>
        <v>3.2249999999999996</v>
      </c>
      <c r="Z19" s="137">
        <f t="shared" si="2"/>
        <v>39.774999999999999</v>
      </c>
      <c r="AA19" s="137">
        <f t="shared" si="8"/>
        <v>39.774999999999999</v>
      </c>
      <c r="AB19" s="137">
        <f t="shared" si="3"/>
        <v>25.799999999999997</v>
      </c>
      <c r="AC19" s="137">
        <f t="shared" si="9"/>
        <v>3.2249999999999996</v>
      </c>
      <c r="AD19" s="137">
        <f t="shared" si="4"/>
        <v>39.774999999999999</v>
      </c>
      <c r="AE19" s="137">
        <f t="shared" si="10"/>
        <v>1.075</v>
      </c>
      <c r="AF19" s="112"/>
      <c r="AG19" s="112"/>
      <c r="AH19" s="112"/>
      <c r="AI19" s="125"/>
    </row>
    <row r="20" spans="1:35" x14ac:dyDescent="0.25">
      <c r="A20" s="26">
        <v>14</v>
      </c>
      <c r="B20" s="12" t="s">
        <v>11</v>
      </c>
      <c r="C20" s="20" t="s">
        <v>29</v>
      </c>
      <c r="D20" s="36">
        <v>8.26</v>
      </c>
      <c r="E20" s="37">
        <v>5</v>
      </c>
      <c r="F20" s="36">
        <v>8.26</v>
      </c>
      <c r="G20" s="37">
        <v>4</v>
      </c>
      <c r="H20" s="36">
        <v>8.26</v>
      </c>
      <c r="I20" s="37">
        <v>2</v>
      </c>
      <c r="J20" s="36">
        <v>5</v>
      </c>
      <c r="K20" s="37">
        <v>2</v>
      </c>
      <c r="L20" s="36">
        <v>5</v>
      </c>
      <c r="M20" s="37">
        <v>3</v>
      </c>
      <c r="N20" s="36">
        <v>5</v>
      </c>
      <c r="O20" s="37">
        <v>2</v>
      </c>
      <c r="P20" s="36">
        <v>5</v>
      </c>
      <c r="Q20" s="37">
        <v>3</v>
      </c>
      <c r="R20" s="135">
        <f t="shared" si="5"/>
        <v>8.8795000000000002</v>
      </c>
      <c r="S20" s="138">
        <f t="shared" si="11"/>
        <v>5.375</v>
      </c>
      <c r="T20" s="137">
        <f t="shared" si="0"/>
        <v>8.8795000000000002</v>
      </c>
      <c r="U20" s="137">
        <f t="shared" si="0"/>
        <v>4.3</v>
      </c>
      <c r="V20" s="137">
        <f t="shared" si="0"/>
        <v>8.8795000000000002</v>
      </c>
      <c r="W20" s="137">
        <f t="shared" si="6"/>
        <v>2.15</v>
      </c>
      <c r="X20" s="137">
        <f t="shared" si="1"/>
        <v>5.375</v>
      </c>
      <c r="Y20" s="137">
        <f t="shared" si="7"/>
        <v>2.15</v>
      </c>
      <c r="Z20" s="137">
        <f t="shared" si="2"/>
        <v>5.375</v>
      </c>
      <c r="AA20" s="137">
        <f t="shared" si="8"/>
        <v>3.2249999999999996</v>
      </c>
      <c r="AB20" s="137">
        <f t="shared" si="3"/>
        <v>5.375</v>
      </c>
      <c r="AC20" s="137">
        <f t="shared" si="9"/>
        <v>2.15</v>
      </c>
      <c r="AD20" s="137">
        <f t="shared" si="4"/>
        <v>5.375</v>
      </c>
      <c r="AE20" s="137">
        <f t="shared" si="10"/>
        <v>3.2249999999999996</v>
      </c>
      <c r="AF20" s="112"/>
      <c r="AG20" s="112"/>
      <c r="AH20" s="112"/>
      <c r="AI20" s="125"/>
    </row>
    <row r="21" spans="1:35" x14ac:dyDescent="0.25">
      <c r="A21" s="26">
        <v>15</v>
      </c>
      <c r="B21" s="12" t="s">
        <v>12</v>
      </c>
      <c r="C21" s="20" t="s">
        <v>29</v>
      </c>
      <c r="D21" s="36">
        <v>7.66</v>
      </c>
      <c r="E21" s="37">
        <v>5</v>
      </c>
      <c r="F21" s="36">
        <v>7.66</v>
      </c>
      <c r="G21" s="37">
        <v>3</v>
      </c>
      <c r="H21" s="36">
        <v>7.6</v>
      </c>
      <c r="I21" s="37">
        <v>3</v>
      </c>
      <c r="J21" s="36">
        <v>7.6</v>
      </c>
      <c r="K21" s="37">
        <v>3</v>
      </c>
      <c r="L21" s="36">
        <v>7.6</v>
      </c>
      <c r="M21" s="37">
        <v>3</v>
      </c>
      <c r="N21" s="36">
        <v>7.6</v>
      </c>
      <c r="O21" s="37">
        <v>3</v>
      </c>
      <c r="P21" s="36">
        <v>7.6</v>
      </c>
      <c r="Q21" s="37">
        <v>3</v>
      </c>
      <c r="R21" s="135">
        <f t="shared" si="5"/>
        <v>8.2345000000000006</v>
      </c>
      <c r="S21" s="138">
        <f t="shared" si="11"/>
        <v>5.375</v>
      </c>
      <c r="T21" s="137">
        <f t="shared" si="0"/>
        <v>8.2345000000000006</v>
      </c>
      <c r="U21" s="137">
        <f t="shared" si="0"/>
        <v>3.2249999999999996</v>
      </c>
      <c r="V21" s="137">
        <f t="shared" si="0"/>
        <v>8.17</v>
      </c>
      <c r="W21" s="137">
        <f t="shared" si="6"/>
        <v>3.2249999999999996</v>
      </c>
      <c r="X21" s="137">
        <f t="shared" si="1"/>
        <v>8.17</v>
      </c>
      <c r="Y21" s="137">
        <f t="shared" si="7"/>
        <v>3.2249999999999996</v>
      </c>
      <c r="Z21" s="137">
        <f t="shared" si="2"/>
        <v>8.17</v>
      </c>
      <c r="AA21" s="137">
        <f t="shared" si="8"/>
        <v>3.2249999999999996</v>
      </c>
      <c r="AB21" s="137">
        <f t="shared" si="3"/>
        <v>8.17</v>
      </c>
      <c r="AC21" s="137">
        <f t="shared" si="9"/>
        <v>3.2249999999999996</v>
      </c>
      <c r="AD21" s="137">
        <f t="shared" si="4"/>
        <v>8.17</v>
      </c>
      <c r="AE21" s="137">
        <f t="shared" si="10"/>
        <v>3.2249999999999996</v>
      </c>
      <c r="AF21" s="112"/>
      <c r="AG21" s="112"/>
      <c r="AH21" s="112"/>
      <c r="AI21" s="125"/>
    </row>
    <row r="22" spans="1:35" x14ac:dyDescent="0.25">
      <c r="A22" s="26">
        <v>16</v>
      </c>
      <c r="B22" s="12" t="s">
        <v>13</v>
      </c>
      <c r="C22" s="20" t="s">
        <v>29</v>
      </c>
      <c r="D22" s="36">
        <v>44.63</v>
      </c>
      <c r="E22" s="37">
        <v>15</v>
      </c>
      <c r="F22" s="36">
        <v>44.63</v>
      </c>
      <c r="G22" s="37">
        <v>15</v>
      </c>
      <c r="H22" s="36">
        <v>40</v>
      </c>
      <c r="I22" s="37">
        <v>15</v>
      </c>
      <c r="J22" s="36">
        <v>40</v>
      </c>
      <c r="K22" s="37">
        <v>15</v>
      </c>
      <c r="L22" s="36">
        <v>40</v>
      </c>
      <c r="M22" s="37">
        <v>10</v>
      </c>
      <c r="N22" s="36">
        <v>36</v>
      </c>
      <c r="O22" s="37">
        <v>10</v>
      </c>
      <c r="P22" s="36">
        <v>35</v>
      </c>
      <c r="Q22" s="37">
        <v>10</v>
      </c>
      <c r="R22" s="135">
        <f t="shared" si="5"/>
        <v>47.977249999999998</v>
      </c>
      <c r="S22" s="138">
        <f t="shared" si="11"/>
        <v>16.125</v>
      </c>
      <c r="T22" s="137">
        <f t="shared" si="0"/>
        <v>47.977249999999998</v>
      </c>
      <c r="U22" s="137">
        <f t="shared" si="0"/>
        <v>16.125</v>
      </c>
      <c r="V22" s="137">
        <f t="shared" si="0"/>
        <v>43</v>
      </c>
      <c r="W22" s="137">
        <f t="shared" si="6"/>
        <v>16.125</v>
      </c>
      <c r="X22" s="137">
        <f t="shared" si="1"/>
        <v>43</v>
      </c>
      <c r="Y22" s="137">
        <f t="shared" si="7"/>
        <v>16.125</v>
      </c>
      <c r="Z22" s="137">
        <f t="shared" si="2"/>
        <v>43</v>
      </c>
      <c r="AA22" s="137">
        <f t="shared" si="8"/>
        <v>10.75</v>
      </c>
      <c r="AB22" s="137">
        <f t="shared" si="3"/>
        <v>38.699999999999996</v>
      </c>
      <c r="AC22" s="137">
        <f t="shared" si="9"/>
        <v>10.75</v>
      </c>
      <c r="AD22" s="137">
        <f t="shared" si="4"/>
        <v>37.625</v>
      </c>
      <c r="AE22" s="137">
        <f t="shared" si="10"/>
        <v>10.75</v>
      </c>
      <c r="AF22" s="112"/>
      <c r="AG22" s="112"/>
      <c r="AH22" s="112"/>
      <c r="AI22" s="125"/>
    </row>
    <row r="23" spans="1:35" x14ac:dyDescent="0.25">
      <c r="A23" s="26">
        <v>17</v>
      </c>
      <c r="B23" s="12" t="s">
        <v>15</v>
      </c>
      <c r="C23" s="20" t="s">
        <v>29</v>
      </c>
      <c r="D23" s="36">
        <v>4.17</v>
      </c>
      <c r="E23" s="37">
        <v>2</v>
      </c>
      <c r="F23" s="36">
        <v>4.17</v>
      </c>
      <c r="G23" s="37">
        <v>2</v>
      </c>
      <c r="H23" s="36">
        <v>4</v>
      </c>
      <c r="I23" s="37">
        <v>1</v>
      </c>
      <c r="J23" s="36">
        <v>4</v>
      </c>
      <c r="K23" s="37">
        <v>1</v>
      </c>
      <c r="L23" s="36">
        <v>4</v>
      </c>
      <c r="M23" s="37">
        <v>1</v>
      </c>
      <c r="N23" s="36">
        <v>4</v>
      </c>
      <c r="O23" s="37">
        <v>1</v>
      </c>
      <c r="P23" s="36">
        <v>4</v>
      </c>
      <c r="Q23" s="37">
        <v>2</v>
      </c>
      <c r="R23" s="135">
        <f t="shared" si="5"/>
        <v>4.4827499999999993</v>
      </c>
      <c r="S23" s="138">
        <f t="shared" si="11"/>
        <v>2.15</v>
      </c>
      <c r="T23" s="137">
        <f t="shared" si="0"/>
        <v>4.4827499999999993</v>
      </c>
      <c r="U23" s="137">
        <f t="shared" si="0"/>
        <v>2.15</v>
      </c>
      <c r="V23" s="137">
        <f t="shared" si="0"/>
        <v>4.3</v>
      </c>
      <c r="W23" s="137">
        <f t="shared" si="6"/>
        <v>1.075</v>
      </c>
      <c r="X23" s="137">
        <f t="shared" si="1"/>
        <v>4.3</v>
      </c>
      <c r="Y23" s="137">
        <f t="shared" si="7"/>
        <v>1.075</v>
      </c>
      <c r="Z23" s="137">
        <f t="shared" si="2"/>
        <v>4.3</v>
      </c>
      <c r="AA23" s="137">
        <f t="shared" si="8"/>
        <v>1.075</v>
      </c>
      <c r="AB23" s="137">
        <f t="shared" si="3"/>
        <v>4.3</v>
      </c>
      <c r="AC23" s="137">
        <f t="shared" si="9"/>
        <v>1.075</v>
      </c>
      <c r="AD23" s="137">
        <f t="shared" si="4"/>
        <v>4.3</v>
      </c>
      <c r="AE23" s="137">
        <f t="shared" si="10"/>
        <v>2.15</v>
      </c>
      <c r="AF23" s="112"/>
      <c r="AG23" s="112"/>
      <c r="AH23" s="112"/>
      <c r="AI23" s="125"/>
    </row>
    <row r="24" spans="1:35" x14ac:dyDescent="0.25">
      <c r="A24" s="26">
        <v>18</v>
      </c>
      <c r="B24" s="12" t="s">
        <v>16</v>
      </c>
      <c r="C24" s="20" t="s">
        <v>29</v>
      </c>
      <c r="D24" s="36">
        <v>4.17</v>
      </c>
      <c r="E24" s="37">
        <v>2</v>
      </c>
      <c r="F24" s="36">
        <v>4.17</v>
      </c>
      <c r="G24" s="37">
        <v>1</v>
      </c>
      <c r="H24" s="36">
        <v>3</v>
      </c>
      <c r="I24" s="37">
        <v>1</v>
      </c>
      <c r="J24" s="36">
        <v>4</v>
      </c>
      <c r="K24" s="37">
        <v>4</v>
      </c>
      <c r="L24" s="36">
        <v>3</v>
      </c>
      <c r="M24" s="37">
        <v>2</v>
      </c>
      <c r="N24" s="36">
        <v>3</v>
      </c>
      <c r="O24" s="37">
        <v>2</v>
      </c>
      <c r="P24" s="36">
        <v>4</v>
      </c>
      <c r="Q24" s="37">
        <v>1</v>
      </c>
      <c r="R24" s="135">
        <f t="shared" si="5"/>
        <v>4.4827499999999993</v>
      </c>
      <c r="S24" s="138">
        <f t="shared" si="11"/>
        <v>2.15</v>
      </c>
      <c r="T24" s="137">
        <f t="shared" si="0"/>
        <v>4.4827499999999993</v>
      </c>
      <c r="U24" s="137">
        <f t="shared" si="0"/>
        <v>1.075</v>
      </c>
      <c r="V24" s="137">
        <f t="shared" si="0"/>
        <v>3.2249999999999996</v>
      </c>
      <c r="W24" s="137">
        <f t="shared" si="6"/>
        <v>1.075</v>
      </c>
      <c r="X24" s="137">
        <f t="shared" si="1"/>
        <v>4.3</v>
      </c>
      <c r="Y24" s="137">
        <f t="shared" si="7"/>
        <v>4.3</v>
      </c>
      <c r="Z24" s="137">
        <f t="shared" si="2"/>
        <v>3.2249999999999996</v>
      </c>
      <c r="AA24" s="137">
        <f t="shared" si="8"/>
        <v>2.15</v>
      </c>
      <c r="AB24" s="137">
        <f t="shared" si="3"/>
        <v>3.2249999999999996</v>
      </c>
      <c r="AC24" s="137">
        <f t="shared" si="9"/>
        <v>2.15</v>
      </c>
      <c r="AD24" s="137">
        <f t="shared" si="4"/>
        <v>4.3</v>
      </c>
      <c r="AE24" s="137">
        <f t="shared" si="10"/>
        <v>1.075</v>
      </c>
      <c r="AF24" s="112"/>
      <c r="AG24" s="112"/>
      <c r="AH24" s="112"/>
      <c r="AI24" s="125"/>
    </row>
    <row r="25" spans="1:35" ht="28.5" x14ac:dyDescent="0.25">
      <c r="A25" s="26">
        <v>19</v>
      </c>
      <c r="B25" s="11" t="s">
        <v>46</v>
      </c>
      <c r="C25" s="20" t="s">
        <v>28</v>
      </c>
      <c r="D25" s="36">
        <v>6.32</v>
      </c>
      <c r="E25" s="38" t="s">
        <v>30</v>
      </c>
      <c r="F25" s="40">
        <v>6.32</v>
      </c>
      <c r="G25" s="38" t="s">
        <v>30</v>
      </c>
      <c r="H25" s="40">
        <v>6.32</v>
      </c>
      <c r="I25" s="38" t="s">
        <v>30</v>
      </c>
      <c r="J25" s="40">
        <v>6.32</v>
      </c>
      <c r="K25" s="38" t="s">
        <v>30</v>
      </c>
      <c r="L25" s="40">
        <v>6.32</v>
      </c>
      <c r="M25" s="38" t="s">
        <v>30</v>
      </c>
      <c r="N25" s="40">
        <v>6.32</v>
      </c>
      <c r="O25" s="38" t="s">
        <v>30</v>
      </c>
      <c r="P25" s="40">
        <v>6.32</v>
      </c>
      <c r="Q25" s="38" t="s">
        <v>30</v>
      </c>
      <c r="R25" s="135">
        <f t="shared" si="5"/>
        <v>6.7939999999999996</v>
      </c>
      <c r="S25" s="136" t="s">
        <v>30</v>
      </c>
      <c r="T25" s="137">
        <f t="shared" si="0"/>
        <v>6.7939999999999996</v>
      </c>
      <c r="U25" s="136" t="s">
        <v>30</v>
      </c>
      <c r="V25" s="137">
        <f t="shared" si="0"/>
        <v>6.7939999999999996</v>
      </c>
      <c r="W25" s="136" t="s">
        <v>30</v>
      </c>
      <c r="X25" s="137">
        <f t="shared" si="1"/>
        <v>6.7939999999999996</v>
      </c>
      <c r="Y25" s="136" t="s">
        <v>30</v>
      </c>
      <c r="Z25" s="137">
        <f t="shared" si="2"/>
        <v>6.7939999999999996</v>
      </c>
      <c r="AA25" s="136" t="s">
        <v>30</v>
      </c>
      <c r="AB25" s="137">
        <f t="shared" si="3"/>
        <v>6.7939999999999996</v>
      </c>
      <c r="AC25" s="136" t="s">
        <v>30</v>
      </c>
      <c r="AD25" s="137">
        <f t="shared" si="4"/>
        <v>6.7939999999999996</v>
      </c>
      <c r="AE25" s="136" t="s">
        <v>30</v>
      </c>
      <c r="AF25" s="112"/>
      <c r="AG25" s="112"/>
      <c r="AH25" s="112"/>
      <c r="AI25" s="125"/>
    </row>
    <row r="26" spans="1:35" ht="28.5" x14ac:dyDescent="0.25">
      <c r="A26" s="26">
        <v>20</v>
      </c>
      <c r="B26" s="11" t="s">
        <v>47</v>
      </c>
      <c r="C26" s="20" t="s">
        <v>45</v>
      </c>
      <c r="D26" s="36">
        <v>3.31</v>
      </c>
      <c r="E26" s="38" t="s">
        <v>30</v>
      </c>
      <c r="F26" s="40">
        <v>3.31</v>
      </c>
      <c r="G26" s="38" t="s">
        <v>30</v>
      </c>
      <c r="H26" s="40">
        <v>3.31</v>
      </c>
      <c r="I26" s="38" t="s">
        <v>30</v>
      </c>
      <c r="J26" s="40">
        <v>3.31</v>
      </c>
      <c r="K26" s="38" t="s">
        <v>30</v>
      </c>
      <c r="L26" s="40">
        <v>3.31</v>
      </c>
      <c r="M26" s="38" t="s">
        <v>30</v>
      </c>
      <c r="N26" s="40">
        <v>3.31</v>
      </c>
      <c r="O26" s="38" t="s">
        <v>30</v>
      </c>
      <c r="P26" s="40">
        <v>3.31</v>
      </c>
      <c r="Q26" s="38" t="s">
        <v>30</v>
      </c>
      <c r="R26" s="135">
        <f t="shared" si="5"/>
        <v>3.5582499999999997</v>
      </c>
      <c r="S26" s="136" t="s">
        <v>30</v>
      </c>
      <c r="T26" s="137">
        <f t="shared" si="0"/>
        <v>3.5582499999999997</v>
      </c>
      <c r="U26" s="136" t="s">
        <v>30</v>
      </c>
      <c r="V26" s="137">
        <f t="shared" si="0"/>
        <v>3.5582499999999997</v>
      </c>
      <c r="W26" s="136" t="s">
        <v>30</v>
      </c>
      <c r="X26" s="137">
        <f t="shared" si="1"/>
        <v>3.5582499999999997</v>
      </c>
      <c r="Y26" s="136" t="s">
        <v>30</v>
      </c>
      <c r="Z26" s="137">
        <f t="shared" si="2"/>
        <v>3.5582499999999997</v>
      </c>
      <c r="AA26" s="136" t="s">
        <v>30</v>
      </c>
      <c r="AB26" s="137">
        <f t="shared" si="3"/>
        <v>3.5582499999999997</v>
      </c>
      <c r="AC26" s="136" t="s">
        <v>30</v>
      </c>
      <c r="AD26" s="137">
        <f t="shared" si="4"/>
        <v>3.5582499999999997</v>
      </c>
      <c r="AE26" s="136" t="s">
        <v>30</v>
      </c>
      <c r="AF26" s="112"/>
      <c r="AG26" s="112"/>
      <c r="AH26" s="112"/>
      <c r="AI26" s="125"/>
    </row>
    <row r="27" spans="1:35" x14ac:dyDescent="0.25">
      <c r="A27" s="26">
        <v>21</v>
      </c>
      <c r="B27" s="11" t="s">
        <v>2</v>
      </c>
      <c r="C27" s="20" t="s">
        <v>45</v>
      </c>
      <c r="D27" s="36">
        <v>1.65</v>
      </c>
      <c r="E27" s="37">
        <v>2</v>
      </c>
      <c r="F27" s="40">
        <v>1.65</v>
      </c>
      <c r="G27" s="37">
        <v>2</v>
      </c>
      <c r="H27" s="40">
        <v>1</v>
      </c>
      <c r="I27" s="37">
        <v>1</v>
      </c>
      <c r="J27" s="40">
        <v>2</v>
      </c>
      <c r="K27" s="37">
        <v>2</v>
      </c>
      <c r="L27" s="40">
        <v>2</v>
      </c>
      <c r="M27" s="37">
        <v>1</v>
      </c>
      <c r="N27" s="40">
        <v>2</v>
      </c>
      <c r="O27" s="37">
        <v>2</v>
      </c>
      <c r="P27" s="40">
        <v>2</v>
      </c>
      <c r="Q27" s="37">
        <v>1</v>
      </c>
      <c r="R27" s="135">
        <f t="shared" si="5"/>
        <v>1.7737499999999999</v>
      </c>
      <c r="S27" s="138">
        <f t="shared" si="5"/>
        <v>2.15</v>
      </c>
      <c r="T27" s="137">
        <f t="shared" si="0"/>
        <v>1.7737499999999999</v>
      </c>
      <c r="U27" s="137">
        <f t="shared" ref="U27:U29" si="12">G27*(1+(14.5-7)/100)</f>
        <v>2.15</v>
      </c>
      <c r="V27" s="137">
        <f t="shared" ref="V27:V36" si="13">H27*(1+(14.5-7)/100)</f>
        <v>1.075</v>
      </c>
      <c r="W27" s="137">
        <f t="shared" ref="W27:W29" si="14">I27*(1+(14.5-7)/100)</f>
        <v>1.075</v>
      </c>
      <c r="X27" s="137">
        <f t="shared" ref="X27:X36" si="15">J27*(1+(14.5-7)/100)</f>
        <v>2.15</v>
      </c>
      <c r="Y27" s="137">
        <f t="shared" ref="Y27:Y29" si="16">K27*(1+(14.5-7)/100)</f>
        <v>2.15</v>
      </c>
      <c r="Z27" s="137">
        <f t="shared" ref="Z27:Z36" si="17">L27*(1+(14.5-7)/100)</f>
        <v>2.15</v>
      </c>
      <c r="AA27" s="137">
        <f t="shared" ref="AA27:AA29" si="18">M27*(1+(14.5-7)/100)</f>
        <v>1.075</v>
      </c>
      <c r="AB27" s="137">
        <f t="shared" ref="AB27" si="19">N27*(1+(14.5-7)/100)</f>
        <v>2.15</v>
      </c>
      <c r="AC27" s="137">
        <f t="shared" ref="AC27" si="20">O27*(1+(14.5-7)/100)</f>
        <v>2.15</v>
      </c>
      <c r="AD27" s="137">
        <f t="shared" ref="AD27:AE46" si="21">P27*(1+(14.5-7)/100)</f>
        <v>2.15</v>
      </c>
      <c r="AE27" s="137">
        <f t="shared" ref="AE27:AE29" si="22">Q27*(1+(14.5-7)/100)</f>
        <v>1.075</v>
      </c>
      <c r="AF27" s="112"/>
      <c r="AG27" s="112"/>
      <c r="AH27" s="112"/>
      <c r="AI27" s="125"/>
    </row>
    <row r="28" spans="1:35" x14ac:dyDescent="0.25">
      <c r="A28" s="26">
        <v>22</v>
      </c>
      <c r="B28" s="11" t="s">
        <v>27</v>
      </c>
      <c r="C28" s="20" t="s">
        <v>29</v>
      </c>
      <c r="D28" s="36">
        <v>8.26</v>
      </c>
      <c r="E28" s="37">
        <v>1</v>
      </c>
      <c r="F28" s="36">
        <v>8.26</v>
      </c>
      <c r="G28" s="37">
        <v>1</v>
      </c>
      <c r="H28" s="36">
        <v>24.79</v>
      </c>
      <c r="I28" s="37">
        <v>1</v>
      </c>
      <c r="J28" s="36">
        <v>24.79</v>
      </c>
      <c r="K28" s="37">
        <v>1</v>
      </c>
      <c r="L28" s="36">
        <v>24.79</v>
      </c>
      <c r="M28" s="37">
        <v>1</v>
      </c>
      <c r="N28" s="42" t="s">
        <v>30</v>
      </c>
      <c r="O28" s="38" t="s">
        <v>30</v>
      </c>
      <c r="P28" s="36">
        <v>24.79</v>
      </c>
      <c r="Q28" s="37">
        <v>1</v>
      </c>
      <c r="R28" s="135">
        <f t="shared" si="5"/>
        <v>8.8795000000000002</v>
      </c>
      <c r="S28" s="138">
        <f t="shared" si="5"/>
        <v>1.075</v>
      </c>
      <c r="T28" s="137">
        <f t="shared" si="0"/>
        <v>8.8795000000000002</v>
      </c>
      <c r="U28" s="137">
        <f t="shared" si="12"/>
        <v>1.075</v>
      </c>
      <c r="V28" s="137">
        <f t="shared" si="13"/>
        <v>26.649249999999999</v>
      </c>
      <c r="W28" s="137">
        <f t="shared" si="14"/>
        <v>1.075</v>
      </c>
      <c r="X28" s="137">
        <f t="shared" si="15"/>
        <v>26.649249999999999</v>
      </c>
      <c r="Y28" s="137">
        <f t="shared" si="16"/>
        <v>1.075</v>
      </c>
      <c r="Z28" s="137">
        <f t="shared" si="17"/>
        <v>26.649249999999999</v>
      </c>
      <c r="AA28" s="137">
        <f t="shared" si="18"/>
        <v>1.075</v>
      </c>
      <c r="AB28" s="136" t="s">
        <v>30</v>
      </c>
      <c r="AC28" s="136" t="s">
        <v>30</v>
      </c>
      <c r="AD28" s="137">
        <f t="shared" si="21"/>
        <v>26.649249999999999</v>
      </c>
      <c r="AE28" s="137">
        <f t="shared" si="22"/>
        <v>1.075</v>
      </c>
      <c r="AF28" s="112"/>
      <c r="AG28" s="112"/>
      <c r="AH28" s="112"/>
      <c r="AI28" s="125"/>
    </row>
    <row r="29" spans="1:35" x14ac:dyDescent="0.25">
      <c r="A29" s="26">
        <v>23</v>
      </c>
      <c r="B29" s="11" t="s">
        <v>18</v>
      </c>
      <c r="C29" s="20" t="s">
        <v>29</v>
      </c>
      <c r="D29" s="36">
        <v>18.18</v>
      </c>
      <c r="E29" s="37">
        <v>1</v>
      </c>
      <c r="F29" s="36">
        <v>18.18</v>
      </c>
      <c r="G29" s="37">
        <v>1</v>
      </c>
      <c r="H29" s="36">
        <v>24.79</v>
      </c>
      <c r="I29" s="37">
        <v>1</v>
      </c>
      <c r="J29" s="36">
        <v>24.79</v>
      </c>
      <c r="K29" s="37">
        <v>1</v>
      </c>
      <c r="L29" s="36">
        <v>24.79</v>
      </c>
      <c r="M29" s="37">
        <v>1</v>
      </c>
      <c r="N29" s="42" t="s">
        <v>30</v>
      </c>
      <c r="O29" s="38" t="s">
        <v>30</v>
      </c>
      <c r="P29" s="36">
        <v>24.79</v>
      </c>
      <c r="Q29" s="37">
        <v>1</v>
      </c>
      <c r="R29" s="135">
        <f t="shared" si="5"/>
        <v>19.543499999999998</v>
      </c>
      <c r="S29" s="138">
        <f t="shared" si="5"/>
        <v>1.075</v>
      </c>
      <c r="T29" s="137">
        <f t="shared" si="0"/>
        <v>19.543499999999998</v>
      </c>
      <c r="U29" s="137">
        <f t="shared" si="12"/>
        <v>1.075</v>
      </c>
      <c r="V29" s="137">
        <f t="shared" si="13"/>
        <v>26.649249999999999</v>
      </c>
      <c r="W29" s="137">
        <f t="shared" si="14"/>
        <v>1.075</v>
      </c>
      <c r="X29" s="137">
        <f t="shared" si="15"/>
        <v>26.649249999999999</v>
      </c>
      <c r="Y29" s="137">
        <f t="shared" si="16"/>
        <v>1.075</v>
      </c>
      <c r="Z29" s="137">
        <f t="shared" si="17"/>
        <v>26.649249999999999</v>
      </c>
      <c r="AA29" s="137">
        <f t="shared" si="18"/>
        <v>1.075</v>
      </c>
      <c r="AB29" s="136" t="s">
        <v>30</v>
      </c>
      <c r="AC29" s="136" t="s">
        <v>30</v>
      </c>
      <c r="AD29" s="137">
        <f t="shared" si="21"/>
        <v>26.649249999999999</v>
      </c>
      <c r="AE29" s="137">
        <f t="shared" si="22"/>
        <v>1.075</v>
      </c>
      <c r="AF29" s="112"/>
      <c r="AG29" s="112"/>
      <c r="AH29" s="112"/>
      <c r="AI29" s="125"/>
    </row>
    <row r="30" spans="1:35" x14ac:dyDescent="0.25">
      <c r="A30" s="26">
        <v>24</v>
      </c>
      <c r="B30" s="11" t="s">
        <v>73</v>
      </c>
      <c r="C30" s="20" t="s">
        <v>29</v>
      </c>
      <c r="D30" s="36">
        <v>4.13</v>
      </c>
      <c r="E30" s="38" t="s">
        <v>30</v>
      </c>
      <c r="F30" s="40">
        <v>4.13</v>
      </c>
      <c r="G30" s="38" t="s">
        <v>30</v>
      </c>
      <c r="H30" s="40">
        <v>4.13</v>
      </c>
      <c r="I30" s="38" t="s">
        <v>30</v>
      </c>
      <c r="J30" s="40">
        <v>4.13</v>
      </c>
      <c r="K30" s="38" t="s">
        <v>30</v>
      </c>
      <c r="L30" s="40">
        <v>4.13</v>
      </c>
      <c r="M30" s="38" t="s">
        <v>30</v>
      </c>
      <c r="N30" s="42" t="s">
        <v>30</v>
      </c>
      <c r="O30" s="38" t="s">
        <v>30</v>
      </c>
      <c r="P30" s="40">
        <v>4.13</v>
      </c>
      <c r="Q30" s="38" t="s">
        <v>30</v>
      </c>
      <c r="R30" s="135">
        <f t="shared" si="5"/>
        <v>4.4397500000000001</v>
      </c>
      <c r="S30" s="136" t="s">
        <v>30</v>
      </c>
      <c r="T30" s="137">
        <f t="shared" si="0"/>
        <v>4.4397500000000001</v>
      </c>
      <c r="U30" s="136" t="s">
        <v>30</v>
      </c>
      <c r="V30" s="137">
        <f t="shared" si="13"/>
        <v>4.4397500000000001</v>
      </c>
      <c r="W30" s="136" t="s">
        <v>30</v>
      </c>
      <c r="X30" s="137">
        <f t="shared" si="15"/>
        <v>4.4397500000000001</v>
      </c>
      <c r="Y30" s="136" t="s">
        <v>30</v>
      </c>
      <c r="Z30" s="137">
        <f t="shared" si="17"/>
        <v>4.4397500000000001</v>
      </c>
      <c r="AA30" s="136" t="s">
        <v>30</v>
      </c>
      <c r="AB30" s="136" t="s">
        <v>30</v>
      </c>
      <c r="AC30" s="136" t="s">
        <v>30</v>
      </c>
      <c r="AD30" s="137">
        <f t="shared" si="21"/>
        <v>4.4397500000000001</v>
      </c>
      <c r="AE30" s="136" t="s">
        <v>30</v>
      </c>
      <c r="AF30" s="112"/>
      <c r="AG30" s="112"/>
      <c r="AH30" s="112"/>
      <c r="AI30" s="125"/>
    </row>
    <row r="31" spans="1:35" x14ac:dyDescent="0.25">
      <c r="A31" s="26">
        <v>25</v>
      </c>
      <c r="B31" s="11" t="s">
        <v>117</v>
      </c>
      <c r="C31" s="20" t="s">
        <v>118</v>
      </c>
      <c r="D31" s="36">
        <v>0.13</v>
      </c>
      <c r="E31" s="38" t="s">
        <v>30</v>
      </c>
      <c r="F31" s="40">
        <v>0.13</v>
      </c>
      <c r="G31" s="38" t="s">
        <v>30</v>
      </c>
      <c r="H31" s="40">
        <v>0.13</v>
      </c>
      <c r="I31" s="38" t="s">
        <v>30</v>
      </c>
      <c r="J31" s="40">
        <v>0.13</v>
      </c>
      <c r="K31" s="38" t="s">
        <v>30</v>
      </c>
      <c r="L31" s="40">
        <v>0.13</v>
      </c>
      <c r="M31" s="38" t="s">
        <v>30</v>
      </c>
      <c r="N31" s="42" t="s">
        <v>30</v>
      </c>
      <c r="O31" s="38" t="s">
        <v>30</v>
      </c>
      <c r="P31" s="40">
        <v>0.13</v>
      </c>
      <c r="Q31" s="38" t="s">
        <v>30</v>
      </c>
      <c r="R31" s="135">
        <f t="shared" si="5"/>
        <v>0.13974999999999999</v>
      </c>
      <c r="S31" s="136" t="s">
        <v>30</v>
      </c>
      <c r="T31" s="137">
        <f t="shared" si="0"/>
        <v>0.13974999999999999</v>
      </c>
      <c r="U31" s="136" t="s">
        <v>30</v>
      </c>
      <c r="V31" s="137">
        <f t="shared" si="13"/>
        <v>0.13974999999999999</v>
      </c>
      <c r="W31" s="136" t="s">
        <v>30</v>
      </c>
      <c r="X31" s="137">
        <f t="shared" si="15"/>
        <v>0.13974999999999999</v>
      </c>
      <c r="Y31" s="136" t="s">
        <v>30</v>
      </c>
      <c r="Z31" s="137">
        <f t="shared" si="17"/>
        <v>0.13974999999999999</v>
      </c>
      <c r="AA31" s="136" t="s">
        <v>30</v>
      </c>
      <c r="AB31" s="136" t="s">
        <v>30</v>
      </c>
      <c r="AC31" s="136" t="s">
        <v>30</v>
      </c>
      <c r="AD31" s="137">
        <f t="shared" si="21"/>
        <v>0.13974999999999999</v>
      </c>
      <c r="AE31" s="136" t="s">
        <v>30</v>
      </c>
      <c r="AF31" s="112"/>
      <c r="AG31" s="112"/>
      <c r="AH31" s="112"/>
      <c r="AI31" s="125"/>
    </row>
    <row r="32" spans="1:35" x14ac:dyDescent="0.25">
      <c r="A32" s="26">
        <v>26</v>
      </c>
      <c r="B32" s="11" t="s">
        <v>120</v>
      </c>
      <c r="C32" s="20" t="s">
        <v>118</v>
      </c>
      <c r="D32" s="36">
        <v>0.13</v>
      </c>
      <c r="E32" s="38" t="s">
        <v>30</v>
      </c>
      <c r="F32" s="40">
        <v>0.13</v>
      </c>
      <c r="G32" s="38" t="s">
        <v>30</v>
      </c>
      <c r="H32" s="40">
        <v>0.13</v>
      </c>
      <c r="I32" s="38" t="s">
        <v>30</v>
      </c>
      <c r="J32" s="40">
        <v>0.13</v>
      </c>
      <c r="K32" s="38" t="s">
        <v>30</v>
      </c>
      <c r="L32" s="40">
        <v>0.13</v>
      </c>
      <c r="M32" s="38" t="s">
        <v>30</v>
      </c>
      <c r="N32" s="42" t="s">
        <v>30</v>
      </c>
      <c r="O32" s="38" t="s">
        <v>30</v>
      </c>
      <c r="P32" s="40">
        <v>1.1299999999999999</v>
      </c>
      <c r="Q32" s="38" t="s">
        <v>30</v>
      </c>
      <c r="R32" s="135">
        <f t="shared" si="5"/>
        <v>0.13974999999999999</v>
      </c>
      <c r="S32" s="136" t="s">
        <v>30</v>
      </c>
      <c r="T32" s="137">
        <f t="shared" si="0"/>
        <v>0.13974999999999999</v>
      </c>
      <c r="U32" s="136" t="s">
        <v>30</v>
      </c>
      <c r="V32" s="137">
        <f t="shared" si="13"/>
        <v>0.13974999999999999</v>
      </c>
      <c r="W32" s="136" t="s">
        <v>30</v>
      </c>
      <c r="X32" s="137">
        <f t="shared" si="15"/>
        <v>0.13974999999999999</v>
      </c>
      <c r="Y32" s="136" t="s">
        <v>30</v>
      </c>
      <c r="Z32" s="137">
        <f t="shared" si="17"/>
        <v>0.13974999999999999</v>
      </c>
      <c r="AA32" s="136" t="s">
        <v>30</v>
      </c>
      <c r="AB32" s="136" t="s">
        <v>30</v>
      </c>
      <c r="AC32" s="136" t="s">
        <v>30</v>
      </c>
      <c r="AD32" s="137">
        <f t="shared" si="21"/>
        <v>1.2147499999999998</v>
      </c>
      <c r="AE32" s="136" t="s">
        <v>30</v>
      </c>
      <c r="AF32" s="112"/>
      <c r="AG32" s="112"/>
      <c r="AH32" s="112"/>
      <c r="AI32" s="125"/>
    </row>
    <row r="33" spans="1:35" x14ac:dyDescent="0.25">
      <c r="A33" s="26">
        <v>27</v>
      </c>
      <c r="B33" s="11" t="s">
        <v>119</v>
      </c>
      <c r="C33" s="20" t="s">
        <v>118</v>
      </c>
      <c r="D33" s="36">
        <v>0.16</v>
      </c>
      <c r="E33" s="38" t="s">
        <v>30</v>
      </c>
      <c r="F33" s="39">
        <v>0.16</v>
      </c>
      <c r="G33" s="38" t="s">
        <v>30</v>
      </c>
      <c r="H33" s="39">
        <v>0.16</v>
      </c>
      <c r="I33" s="38" t="s">
        <v>30</v>
      </c>
      <c r="J33" s="40">
        <v>0.16</v>
      </c>
      <c r="K33" s="38" t="s">
        <v>30</v>
      </c>
      <c r="L33" s="39">
        <v>0.16</v>
      </c>
      <c r="M33" s="38" t="s">
        <v>30</v>
      </c>
      <c r="N33" s="42" t="s">
        <v>30</v>
      </c>
      <c r="O33" s="38" t="s">
        <v>30</v>
      </c>
      <c r="P33" s="40">
        <v>0.16</v>
      </c>
      <c r="Q33" s="38" t="s">
        <v>30</v>
      </c>
      <c r="R33" s="135">
        <f t="shared" si="5"/>
        <v>0.17199999999999999</v>
      </c>
      <c r="S33" s="136" t="s">
        <v>30</v>
      </c>
      <c r="T33" s="137">
        <f t="shared" si="0"/>
        <v>0.17199999999999999</v>
      </c>
      <c r="U33" s="136" t="s">
        <v>30</v>
      </c>
      <c r="V33" s="137">
        <f t="shared" si="13"/>
        <v>0.17199999999999999</v>
      </c>
      <c r="W33" s="136" t="s">
        <v>30</v>
      </c>
      <c r="X33" s="137">
        <f t="shared" si="15"/>
        <v>0.17199999999999999</v>
      </c>
      <c r="Y33" s="136" t="s">
        <v>30</v>
      </c>
      <c r="Z33" s="137">
        <f t="shared" si="17"/>
        <v>0.17199999999999999</v>
      </c>
      <c r="AA33" s="136" t="s">
        <v>30</v>
      </c>
      <c r="AB33" s="136" t="s">
        <v>30</v>
      </c>
      <c r="AC33" s="136" t="s">
        <v>30</v>
      </c>
      <c r="AD33" s="137">
        <f t="shared" si="21"/>
        <v>0.17199999999999999</v>
      </c>
      <c r="AE33" s="136" t="s">
        <v>30</v>
      </c>
      <c r="AF33" s="112"/>
      <c r="AG33" s="112"/>
      <c r="AH33" s="112"/>
      <c r="AI33" s="125"/>
    </row>
    <row r="34" spans="1:35" x14ac:dyDescent="0.25">
      <c r="A34" s="26">
        <v>28</v>
      </c>
      <c r="B34" s="11" t="s">
        <v>24</v>
      </c>
      <c r="C34" s="20" t="s">
        <v>29</v>
      </c>
      <c r="D34" s="36">
        <v>19</v>
      </c>
      <c r="E34" s="37">
        <v>1</v>
      </c>
      <c r="F34" s="36">
        <v>19</v>
      </c>
      <c r="G34" s="37">
        <v>1</v>
      </c>
      <c r="H34" s="36">
        <v>19</v>
      </c>
      <c r="I34" s="37">
        <v>1</v>
      </c>
      <c r="J34" s="36">
        <v>19</v>
      </c>
      <c r="K34" s="37">
        <v>1</v>
      </c>
      <c r="L34" s="36">
        <v>19</v>
      </c>
      <c r="M34" s="37">
        <v>1</v>
      </c>
      <c r="N34" s="42" t="s">
        <v>30</v>
      </c>
      <c r="O34" s="38" t="s">
        <v>30</v>
      </c>
      <c r="P34" s="36">
        <v>19</v>
      </c>
      <c r="Q34" s="37">
        <v>1</v>
      </c>
      <c r="R34" s="135">
        <f t="shared" si="5"/>
        <v>20.425000000000001</v>
      </c>
      <c r="S34" s="138">
        <f t="shared" si="5"/>
        <v>1.075</v>
      </c>
      <c r="T34" s="137">
        <f t="shared" si="0"/>
        <v>20.425000000000001</v>
      </c>
      <c r="U34" s="137">
        <f t="shared" ref="U34:U35" si="23">G34*(1+(14.5-7)/100)</f>
        <v>1.075</v>
      </c>
      <c r="V34" s="137">
        <f t="shared" si="13"/>
        <v>20.425000000000001</v>
      </c>
      <c r="W34" s="137">
        <f t="shared" ref="W34:W35" si="24">I34*(1+(14.5-7)/100)</f>
        <v>1.075</v>
      </c>
      <c r="X34" s="137">
        <f t="shared" si="15"/>
        <v>20.425000000000001</v>
      </c>
      <c r="Y34" s="137">
        <f t="shared" ref="Y34:Y35" si="25">K34*(1+(14.5-7)/100)</f>
        <v>1.075</v>
      </c>
      <c r="Z34" s="137">
        <f t="shared" si="17"/>
        <v>20.425000000000001</v>
      </c>
      <c r="AA34" s="137">
        <f t="shared" ref="AA34:AA35" si="26">M34*(1+(14.5-7)/100)</f>
        <v>1.075</v>
      </c>
      <c r="AB34" s="136" t="s">
        <v>30</v>
      </c>
      <c r="AC34" s="136" t="s">
        <v>30</v>
      </c>
      <c r="AD34" s="137">
        <f t="shared" si="21"/>
        <v>20.425000000000001</v>
      </c>
      <c r="AE34" s="137">
        <f t="shared" si="21"/>
        <v>1.075</v>
      </c>
      <c r="AF34" s="112"/>
      <c r="AG34" s="112"/>
      <c r="AH34" s="112"/>
      <c r="AI34" s="125"/>
    </row>
    <row r="35" spans="1:35" x14ac:dyDescent="0.25">
      <c r="A35" s="26">
        <v>29</v>
      </c>
      <c r="B35" s="11" t="s">
        <v>22</v>
      </c>
      <c r="C35" s="20" t="s">
        <v>29</v>
      </c>
      <c r="D35" s="36">
        <v>22.31</v>
      </c>
      <c r="E35" s="37">
        <v>2</v>
      </c>
      <c r="F35" s="36">
        <v>22.31</v>
      </c>
      <c r="G35" s="37">
        <v>2</v>
      </c>
      <c r="H35" s="36">
        <v>24.79</v>
      </c>
      <c r="I35" s="37">
        <v>2</v>
      </c>
      <c r="J35" s="36">
        <v>28.93</v>
      </c>
      <c r="K35" s="37">
        <v>2</v>
      </c>
      <c r="L35" s="36">
        <v>28.93</v>
      </c>
      <c r="M35" s="37">
        <v>2</v>
      </c>
      <c r="N35" s="40">
        <v>38.93</v>
      </c>
      <c r="O35" s="37">
        <v>2</v>
      </c>
      <c r="P35" s="36">
        <v>28.93</v>
      </c>
      <c r="Q35" s="37">
        <v>2</v>
      </c>
      <c r="R35" s="135">
        <f t="shared" si="5"/>
        <v>23.983249999999998</v>
      </c>
      <c r="S35" s="138">
        <f t="shared" si="5"/>
        <v>2.15</v>
      </c>
      <c r="T35" s="137">
        <f t="shared" si="0"/>
        <v>23.983249999999998</v>
      </c>
      <c r="U35" s="137">
        <f t="shared" si="23"/>
        <v>2.15</v>
      </c>
      <c r="V35" s="137">
        <f t="shared" si="13"/>
        <v>26.649249999999999</v>
      </c>
      <c r="W35" s="137">
        <f t="shared" si="24"/>
        <v>2.15</v>
      </c>
      <c r="X35" s="137">
        <f t="shared" si="15"/>
        <v>31.099749999999997</v>
      </c>
      <c r="Y35" s="137">
        <f t="shared" si="25"/>
        <v>2.15</v>
      </c>
      <c r="Z35" s="137">
        <f t="shared" si="17"/>
        <v>31.099749999999997</v>
      </c>
      <c r="AA35" s="137">
        <f t="shared" si="26"/>
        <v>2.15</v>
      </c>
      <c r="AB35" s="137">
        <f t="shared" ref="AB35" si="27">N35*(1+(14.5-7)/100)</f>
        <v>41.84975</v>
      </c>
      <c r="AC35" s="137">
        <f t="shared" ref="AC35" si="28">O35*(1+(14.5-7)/100)</f>
        <v>2.15</v>
      </c>
      <c r="AD35" s="137">
        <f t="shared" si="21"/>
        <v>31.099749999999997</v>
      </c>
      <c r="AE35" s="137">
        <f t="shared" si="21"/>
        <v>2.15</v>
      </c>
      <c r="AF35" s="112"/>
      <c r="AG35" s="112"/>
      <c r="AH35" s="112"/>
      <c r="AI35" s="125"/>
    </row>
    <row r="36" spans="1:35" x14ac:dyDescent="0.25">
      <c r="A36" s="26">
        <v>30</v>
      </c>
      <c r="B36" s="11" t="s">
        <v>72</v>
      </c>
      <c r="C36" s="20" t="s">
        <v>29</v>
      </c>
      <c r="D36" s="36">
        <v>3.3</v>
      </c>
      <c r="E36" s="38" t="s">
        <v>30</v>
      </c>
      <c r="F36" s="40">
        <v>3.3</v>
      </c>
      <c r="G36" s="38" t="s">
        <v>30</v>
      </c>
      <c r="H36" s="40"/>
      <c r="I36" s="38" t="s">
        <v>30</v>
      </c>
      <c r="J36" s="40"/>
      <c r="K36" s="38" t="s">
        <v>30</v>
      </c>
      <c r="L36" s="40"/>
      <c r="M36" s="38" t="s">
        <v>30</v>
      </c>
      <c r="N36" s="42" t="s">
        <v>30</v>
      </c>
      <c r="O36" s="38" t="s">
        <v>30</v>
      </c>
      <c r="P36" s="40"/>
      <c r="Q36" s="38" t="s">
        <v>30</v>
      </c>
      <c r="R36" s="135">
        <f t="shared" si="5"/>
        <v>3.5474999999999999</v>
      </c>
      <c r="S36" s="136" t="s">
        <v>30</v>
      </c>
      <c r="T36" s="137">
        <f t="shared" si="0"/>
        <v>3.5474999999999999</v>
      </c>
      <c r="U36" s="136" t="s">
        <v>30</v>
      </c>
      <c r="V36" s="137">
        <f t="shared" si="13"/>
        <v>0</v>
      </c>
      <c r="W36" s="136" t="s">
        <v>30</v>
      </c>
      <c r="X36" s="137">
        <f t="shared" si="15"/>
        <v>0</v>
      </c>
      <c r="Y36" s="136" t="s">
        <v>30</v>
      </c>
      <c r="Z36" s="137">
        <f t="shared" si="17"/>
        <v>0</v>
      </c>
      <c r="AA36" s="136" t="s">
        <v>30</v>
      </c>
      <c r="AB36" s="136" t="s">
        <v>30</v>
      </c>
      <c r="AC36" s="136" t="s">
        <v>30</v>
      </c>
      <c r="AD36" s="137">
        <f t="shared" si="21"/>
        <v>0</v>
      </c>
      <c r="AE36" s="136" t="s">
        <v>30</v>
      </c>
      <c r="AF36" s="112"/>
      <c r="AG36" s="112"/>
      <c r="AH36" s="112"/>
      <c r="AI36" s="125"/>
    </row>
    <row r="37" spans="1:35" x14ac:dyDescent="0.25">
      <c r="A37" s="26">
        <v>31</v>
      </c>
      <c r="B37" s="11" t="s">
        <v>21</v>
      </c>
      <c r="C37" s="20" t="s">
        <v>29</v>
      </c>
      <c r="D37" s="36">
        <v>26</v>
      </c>
      <c r="E37" s="37">
        <v>10</v>
      </c>
      <c r="F37" s="36">
        <v>26</v>
      </c>
      <c r="G37" s="37">
        <v>10</v>
      </c>
      <c r="H37" s="36">
        <v>37.19</v>
      </c>
      <c r="I37" s="37">
        <v>5</v>
      </c>
      <c r="J37" s="36">
        <v>37.19</v>
      </c>
      <c r="K37" s="37">
        <v>5</v>
      </c>
      <c r="L37" s="36">
        <v>37.19</v>
      </c>
      <c r="M37" s="37">
        <v>5</v>
      </c>
      <c r="N37" s="40">
        <v>26</v>
      </c>
      <c r="O37" s="37">
        <v>5</v>
      </c>
      <c r="P37" s="36">
        <v>37.19</v>
      </c>
      <c r="Q37" s="37">
        <v>10</v>
      </c>
      <c r="R37" s="135">
        <f t="shared" si="5"/>
        <v>27.95</v>
      </c>
      <c r="S37" s="138">
        <f t="shared" si="5"/>
        <v>10.75</v>
      </c>
      <c r="T37" s="137">
        <f t="shared" si="0"/>
        <v>27.95</v>
      </c>
      <c r="U37" s="137">
        <f t="shared" ref="U37:U41" si="29">G37*(1+(14.5-7)/100)</f>
        <v>10.75</v>
      </c>
      <c r="V37" s="137">
        <f t="shared" ref="V37:V46" si="30">H37*(1+(14.5-7)/100)</f>
        <v>39.979249999999993</v>
      </c>
      <c r="W37" s="137">
        <f t="shared" ref="W37:W41" si="31">I37*(1+(14.5-7)/100)</f>
        <v>5.375</v>
      </c>
      <c r="X37" s="137">
        <f t="shared" ref="X37:X46" si="32">J37*(1+(14.5-7)/100)</f>
        <v>39.979249999999993</v>
      </c>
      <c r="Y37" s="137">
        <f t="shared" ref="Y37:Y41" si="33">K37*(1+(14.5-7)/100)</f>
        <v>5.375</v>
      </c>
      <c r="Z37" s="137">
        <f t="shared" ref="Z37:Z46" si="34">L37*(1+(14.5-7)/100)</f>
        <v>39.979249999999993</v>
      </c>
      <c r="AA37" s="137">
        <f t="shared" ref="AA37:AA41" si="35">M37*(1+(14.5-7)/100)</f>
        <v>5.375</v>
      </c>
      <c r="AB37" s="137">
        <f t="shared" ref="AB37:AB38" si="36">N37*(1+(14.5-7)/100)</f>
        <v>27.95</v>
      </c>
      <c r="AC37" s="137">
        <f t="shared" ref="AC37:AC38" si="37">O37*(1+(14.5-7)/100)</f>
        <v>5.375</v>
      </c>
      <c r="AD37" s="137">
        <f t="shared" ref="AD37:AD41" si="38">P37*(1+(14.5-7)/100)</f>
        <v>39.979249999999993</v>
      </c>
      <c r="AE37" s="137">
        <f t="shared" si="21"/>
        <v>10.75</v>
      </c>
      <c r="AF37" s="112"/>
      <c r="AG37" s="112"/>
      <c r="AH37" s="112"/>
      <c r="AI37" s="125"/>
    </row>
    <row r="38" spans="1:35" x14ac:dyDescent="0.25">
      <c r="A38" s="26">
        <v>32</v>
      </c>
      <c r="B38" s="11" t="s">
        <v>20</v>
      </c>
      <c r="C38" s="20" t="s">
        <v>29</v>
      </c>
      <c r="D38" s="36">
        <v>81</v>
      </c>
      <c r="E38" s="37">
        <v>5</v>
      </c>
      <c r="F38" s="36">
        <v>81</v>
      </c>
      <c r="G38" s="37">
        <v>5</v>
      </c>
      <c r="H38" s="36">
        <v>131.4</v>
      </c>
      <c r="I38" s="37">
        <v>2</v>
      </c>
      <c r="J38" s="36">
        <v>131.4</v>
      </c>
      <c r="K38" s="37">
        <v>2</v>
      </c>
      <c r="L38" s="36">
        <v>131.4</v>
      </c>
      <c r="M38" s="37">
        <v>2</v>
      </c>
      <c r="N38" s="40">
        <v>81</v>
      </c>
      <c r="O38" s="37">
        <v>3</v>
      </c>
      <c r="P38" s="36">
        <v>131.4</v>
      </c>
      <c r="Q38" s="37">
        <v>1</v>
      </c>
      <c r="R38" s="135">
        <f t="shared" si="5"/>
        <v>87.075000000000003</v>
      </c>
      <c r="S38" s="138">
        <f t="shared" si="5"/>
        <v>5.375</v>
      </c>
      <c r="T38" s="137">
        <f t="shared" si="0"/>
        <v>87.075000000000003</v>
      </c>
      <c r="U38" s="137">
        <f t="shared" si="29"/>
        <v>5.375</v>
      </c>
      <c r="V38" s="137">
        <f t="shared" si="30"/>
        <v>141.255</v>
      </c>
      <c r="W38" s="137">
        <f t="shared" si="31"/>
        <v>2.15</v>
      </c>
      <c r="X38" s="137">
        <f t="shared" si="32"/>
        <v>141.255</v>
      </c>
      <c r="Y38" s="137">
        <f t="shared" si="33"/>
        <v>2.15</v>
      </c>
      <c r="Z38" s="137">
        <f t="shared" si="34"/>
        <v>141.255</v>
      </c>
      <c r="AA38" s="137">
        <f t="shared" si="35"/>
        <v>2.15</v>
      </c>
      <c r="AB38" s="137">
        <f t="shared" si="36"/>
        <v>87.075000000000003</v>
      </c>
      <c r="AC38" s="137">
        <f t="shared" si="37"/>
        <v>3.2249999999999996</v>
      </c>
      <c r="AD38" s="137">
        <f t="shared" si="38"/>
        <v>141.255</v>
      </c>
      <c r="AE38" s="137">
        <f t="shared" si="21"/>
        <v>1.075</v>
      </c>
      <c r="AF38" s="112"/>
      <c r="AG38" s="112"/>
      <c r="AH38" s="112"/>
      <c r="AI38" s="125"/>
    </row>
    <row r="39" spans="1:35" x14ac:dyDescent="0.25">
      <c r="A39" s="26">
        <v>33</v>
      </c>
      <c r="B39" s="11" t="s">
        <v>19</v>
      </c>
      <c r="C39" s="20" t="s">
        <v>29</v>
      </c>
      <c r="D39" s="36">
        <v>2.48</v>
      </c>
      <c r="E39" s="37">
        <v>1</v>
      </c>
      <c r="F39" s="36">
        <v>2.48</v>
      </c>
      <c r="G39" s="37">
        <v>1</v>
      </c>
      <c r="H39" s="36">
        <v>2.48</v>
      </c>
      <c r="I39" s="37">
        <v>0</v>
      </c>
      <c r="J39" s="36">
        <v>2.48</v>
      </c>
      <c r="K39" s="37">
        <v>0</v>
      </c>
      <c r="L39" s="36">
        <v>2.48</v>
      </c>
      <c r="M39" s="37">
        <v>0</v>
      </c>
      <c r="N39" s="42" t="s">
        <v>30</v>
      </c>
      <c r="O39" s="38" t="s">
        <v>30</v>
      </c>
      <c r="P39" s="36">
        <v>2.48</v>
      </c>
      <c r="Q39" s="37">
        <v>0</v>
      </c>
      <c r="R39" s="135">
        <f t="shared" si="5"/>
        <v>2.6659999999999999</v>
      </c>
      <c r="S39" s="138">
        <f t="shared" si="5"/>
        <v>1.075</v>
      </c>
      <c r="T39" s="137">
        <f t="shared" si="0"/>
        <v>2.6659999999999999</v>
      </c>
      <c r="U39" s="137">
        <f t="shared" si="29"/>
        <v>1.075</v>
      </c>
      <c r="V39" s="137">
        <f t="shared" si="30"/>
        <v>2.6659999999999999</v>
      </c>
      <c r="W39" s="137">
        <f t="shared" si="31"/>
        <v>0</v>
      </c>
      <c r="X39" s="137">
        <f t="shared" si="32"/>
        <v>2.6659999999999999</v>
      </c>
      <c r="Y39" s="137">
        <f t="shared" si="33"/>
        <v>0</v>
      </c>
      <c r="Z39" s="137">
        <f t="shared" si="34"/>
        <v>2.6659999999999999</v>
      </c>
      <c r="AA39" s="137">
        <f t="shared" si="35"/>
        <v>0</v>
      </c>
      <c r="AB39" s="136" t="s">
        <v>30</v>
      </c>
      <c r="AC39" s="136" t="s">
        <v>30</v>
      </c>
      <c r="AD39" s="137">
        <f t="shared" si="38"/>
        <v>2.6659999999999999</v>
      </c>
      <c r="AE39" s="137">
        <f t="shared" ref="AE39:AE41" si="39">Q39*(1+(14.5-7)/100)</f>
        <v>0</v>
      </c>
      <c r="AF39" s="112"/>
      <c r="AG39" s="112"/>
      <c r="AH39" s="112"/>
      <c r="AI39" s="125"/>
    </row>
    <row r="40" spans="1:35" ht="12.6" customHeight="1" x14ac:dyDescent="0.25">
      <c r="A40" s="26">
        <v>34</v>
      </c>
      <c r="B40" s="11" t="s">
        <v>83</v>
      </c>
      <c r="C40" s="20" t="s">
        <v>29</v>
      </c>
      <c r="D40" s="36">
        <v>10</v>
      </c>
      <c r="E40" s="37">
        <v>15</v>
      </c>
      <c r="F40" s="36">
        <v>10</v>
      </c>
      <c r="G40" s="37">
        <v>15</v>
      </c>
      <c r="H40" s="36"/>
      <c r="I40" s="37"/>
      <c r="J40" s="36"/>
      <c r="K40" s="37"/>
      <c r="L40" s="36"/>
      <c r="M40" s="37"/>
      <c r="N40" s="42" t="s">
        <v>30</v>
      </c>
      <c r="O40" s="38" t="s">
        <v>30</v>
      </c>
      <c r="P40" s="36"/>
      <c r="Q40" s="37"/>
      <c r="R40" s="135">
        <f t="shared" si="5"/>
        <v>10.75</v>
      </c>
      <c r="S40" s="138">
        <f t="shared" si="5"/>
        <v>16.125</v>
      </c>
      <c r="T40" s="137">
        <f t="shared" si="0"/>
        <v>10.75</v>
      </c>
      <c r="U40" s="137">
        <f t="shared" si="29"/>
        <v>16.125</v>
      </c>
      <c r="V40" s="137">
        <f t="shared" si="30"/>
        <v>0</v>
      </c>
      <c r="W40" s="137">
        <f t="shared" si="31"/>
        <v>0</v>
      </c>
      <c r="X40" s="137">
        <f t="shared" si="32"/>
        <v>0</v>
      </c>
      <c r="Y40" s="137">
        <f t="shared" si="33"/>
        <v>0</v>
      </c>
      <c r="Z40" s="137">
        <f t="shared" si="34"/>
        <v>0</v>
      </c>
      <c r="AA40" s="137">
        <f t="shared" si="35"/>
        <v>0</v>
      </c>
      <c r="AB40" s="136" t="s">
        <v>30</v>
      </c>
      <c r="AC40" s="136" t="s">
        <v>30</v>
      </c>
      <c r="AD40" s="137">
        <f t="shared" si="38"/>
        <v>0</v>
      </c>
      <c r="AE40" s="137">
        <f t="shared" si="39"/>
        <v>0</v>
      </c>
      <c r="AF40" s="112"/>
      <c r="AG40" s="112"/>
      <c r="AH40" s="112"/>
      <c r="AI40" s="125"/>
    </row>
    <row r="41" spans="1:35" x14ac:dyDescent="0.25">
      <c r="A41" s="26">
        <v>35</v>
      </c>
      <c r="B41" s="11" t="s">
        <v>80</v>
      </c>
      <c r="C41" s="20" t="s">
        <v>29</v>
      </c>
      <c r="D41" s="36">
        <v>41</v>
      </c>
      <c r="E41" s="37">
        <v>18</v>
      </c>
      <c r="F41" s="36">
        <v>41</v>
      </c>
      <c r="G41" s="37">
        <v>18</v>
      </c>
      <c r="H41" s="36">
        <v>41</v>
      </c>
      <c r="I41" s="37">
        <v>5</v>
      </c>
      <c r="J41" s="36">
        <v>48.76</v>
      </c>
      <c r="K41" s="37">
        <v>5</v>
      </c>
      <c r="L41" s="36">
        <v>48.76</v>
      </c>
      <c r="M41" s="37">
        <v>5</v>
      </c>
      <c r="N41" s="40">
        <v>24.55</v>
      </c>
      <c r="O41" s="37">
        <v>5</v>
      </c>
      <c r="P41" s="36">
        <v>48.76</v>
      </c>
      <c r="Q41" s="37">
        <v>5</v>
      </c>
      <c r="R41" s="135">
        <f t="shared" si="5"/>
        <v>44.074999999999996</v>
      </c>
      <c r="S41" s="138">
        <f t="shared" si="5"/>
        <v>19.349999999999998</v>
      </c>
      <c r="T41" s="137">
        <f t="shared" si="0"/>
        <v>44.074999999999996</v>
      </c>
      <c r="U41" s="137">
        <f t="shared" si="29"/>
        <v>19.349999999999998</v>
      </c>
      <c r="V41" s="137">
        <f t="shared" si="30"/>
        <v>44.074999999999996</v>
      </c>
      <c r="W41" s="137">
        <f t="shared" si="31"/>
        <v>5.375</v>
      </c>
      <c r="X41" s="137">
        <f t="shared" si="32"/>
        <v>52.416999999999994</v>
      </c>
      <c r="Y41" s="137">
        <f t="shared" si="33"/>
        <v>5.375</v>
      </c>
      <c r="Z41" s="137">
        <f t="shared" si="34"/>
        <v>52.416999999999994</v>
      </c>
      <c r="AA41" s="137">
        <f t="shared" si="35"/>
        <v>5.375</v>
      </c>
      <c r="AB41" s="137">
        <f t="shared" ref="AB41" si="40">N41*(1+(14.5-7)/100)</f>
        <v>26.391249999999999</v>
      </c>
      <c r="AC41" s="137">
        <f t="shared" ref="AC41" si="41">O41*(1+(14.5-7)/100)</f>
        <v>5.375</v>
      </c>
      <c r="AD41" s="137">
        <f t="shared" si="38"/>
        <v>52.416999999999994</v>
      </c>
      <c r="AE41" s="137">
        <f t="shared" si="39"/>
        <v>5.375</v>
      </c>
      <c r="AF41" s="112"/>
      <c r="AG41" s="112"/>
      <c r="AH41" s="112"/>
      <c r="AI41" s="125"/>
    </row>
    <row r="42" spans="1:35" ht="42.75" x14ac:dyDescent="0.25">
      <c r="A42" s="26">
        <v>36</v>
      </c>
      <c r="B42" s="11" t="s">
        <v>86</v>
      </c>
      <c r="C42" s="20" t="s">
        <v>29</v>
      </c>
      <c r="D42" s="36">
        <v>24.55</v>
      </c>
      <c r="E42" s="38" t="s">
        <v>30</v>
      </c>
      <c r="F42" s="40">
        <v>24.55</v>
      </c>
      <c r="G42" s="38" t="s">
        <v>30</v>
      </c>
      <c r="H42" s="40">
        <v>23</v>
      </c>
      <c r="I42" s="38" t="s">
        <v>30</v>
      </c>
      <c r="J42" s="40">
        <v>23</v>
      </c>
      <c r="K42" s="38" t="s">
        <v>30</v>
      </c>
      <c r="L42" s="40">
        <v>23</v>
      </c>
      <c r="M42" s="38" t="s">
        <v>30</v>
      </c>
      <c r="N42" s="42" t="s">
        <v>30</v>
      </c>
      <c r="O42" s="38" t="s">
        <v>30</v>
      </c>
      <c r="P42" s="40">
        <v>23</v>
      </c>
      <c r="Q42" s="38" t="s">
        <v>30</v>
      </c>
      <c r="R42" s="135">
        <f t="shared" si="5"/>
        <v>26.391249999999999</v>
      </c>
      <c r="S42" s="136" t="s">
        <v>30</v>
      </c>
      <c r="T42" s="137">
        <f t="shared" si="0"/>
        <v>26.391249999999999</v>
      </c>
      <c r="U42" s="136" t="s">
        <v>30</v>
      </c>
      <c r="V42" s="137">
        <f t="shared" si="30"/>
        <v>24.724999999999998</v>
      </c>
      <c r="W42" s="136" t="s">
        <v>30</v>
      </c>
      <c r="X42" s="137">
        <f t="shared" si="32"/>
        <v>24.724999999999998</v>
      </c>
      <c r="Y42" s="136" t="s">
        <v>30</v>
      </c>
      <c r="Z42" s="137">
        <f t="shared" si="34"/>
        <v>24.724999999999998</v>
      </c>
      <c r="AA42" s="136" t="s">
        <v>30</v>
      </c>
      <c r="AB42" s="136" t="s">
        <v>30</v>
      </c>
      <c r="AC42" s="136" t="s">
        <v>30</v>
      </c>
      <c r="AD42" s="137">
        <f t="shared" si="21"/>
        <v>24.724999999999998</v>
      </c>
      <c r="AE42" s="136" t="s">
        <v>30</v>
      </c>
      <c r="AF42" s="112"/>
      <c r="AG42" s="112"/>
      <c r="AH42" s="112"/>
      <c r="AI42" s="125"/>
    </row>
    <row r="43" spans="1:35" ht="28.5" x14ac:dyDescent="0.25">
      <c r="A43" s="26">
        <v>37</v>
      </c>
      <c r="B43" s="11" t="s">
        <v>81</v>
      </c>
      <c r="C43" s="20" t="s">
        <v>29</v>
      </c>
      <c r="D43" s="36">
        <v>17</v>
      </c>
      <c r="E43" s="38" t="s">
        <v>30</v>
      </c>
      <c r="F43" s="40">
        <v>17</v>
      </c>
      <c r="G43" s="38" t="s">
        <v>30</v>
      </c>
      <c r="H43" s="40">
        <v>17</v>
      </c>
      <c r="I43" s="38" t="s">
        <v>30</v>
      </c>
      <c r="J43" s="40">
        <v>20</v>
      </c>
      <c r="K43" s="38" t="s">
        <v>30</v>
      </c>
      <c r="L43" s="40">
        <v>17</v>
      </c>
      <c r="M43" s="38" t="s">
        <v>30</v>
      </c>
      <c r="N43" s="42" t="s">
        <v>30</v>
      </c>
      <c r="O43" s="38" t="s">
        <v>30</v>
      </c>
      <c r="P43" s="40">
        <v>20</v>
      </c>
      <c r="Q43" s="38" t="s">
        <v>30</v>
      </c>
      <c r="R43" s="135">
        <f t="shared" si="5"/>
        <v>18.274999999999999</v>
      </c>
      <c r="S43" s="136" t="s">
        <v>30</v>
      </c>
      <c r="T43" s="137">
        <f>F43*(1+(14.5-7)/100)</f>
        <v>18.274999999999999</v>
      </c>
      <c r="U43" s="136" t="s">
        <v>30</v>
      </c>
      <c r="V43" s="137">
        <f t="shared" si="30"/>
        <v>18.274999999999999</v>
      </c>
      <c r="W43" s="136" t="s">
        <v>30</v>
      </c>
      <c r="X43" s="137">
        <f t="shared" si="32"/>
        <v>21.5</v>
      </c>
      <c r="Y43" s="136" t="s">
        <v>30</v>
      </c>
      <c r="Z43" s="137">
        <f t="shared" si="34"/>
        <v>18.274999999999999</v>
      </c>
      <c r="AA43" s="136" t="s">
        <v>30</v>
      </c>
      <c r="AB43" s="136" t="s">
        <v>30</v>
      </c>
      <c r="AC43" s="136" t="s">
        <v>30</v>
      </c>
      <c r="AD43" s="137">
        <f t="shared" si="21"/>
        <v>21.5</v>
      </c>
      <c r="AE43" s="136" t="s">
        <v>30</v>
      </c>
      <c r="AF43" s="112"/>
      <c r="AG43" s="112"/>
      <c r="AH43" s="112"/>
      <c r="AI43" s="125"/>
    </row>
    <row r="44" spans="1:35" ht="28.5" x14ac:dyDescent="0.25">
      <c r="A44" s="26">
        <v>38</v>
      </c>
      <c r="B44" s="11" t="s">
        <v>82</v>
      </c>
      <c r="C44" s="20" t="s">
        <v>29</v>
      </c>
      <c r="D44" s="36">
        <v>14</v>
      </c>
      <c r="E44" s="38" t="s">
        <v>30</v>
      </c>
      <c r="F44" s="40">
        <v>14</v>
      </c>
      <c r="G44" s="38" t="s">
        <v>30</v>
      </c>
      <c r="H44" s="40">
        <v>14</v>
      </c>
      <c r="I44" s="38" t="s">
        <v>30</v>
      </c>
      <c r="J44" s="40">
        <v>14</v>
      </c>
      <c r="K44" s="38" t="s">
        <v>30</v>
      </c>
      <c r="L44" s="40">
        <v>14</v>
      </c>
      <c r="M44" s="38" t="s">
        <v>30</v>
      </c>
      <c r="N44" s="42" t="s">
        <v>30</v>
      </c>
      <c r="O44" s="38" t="s">
        <v>30</v>
      </c>
      <c r="P44" s="40">
        <v>14</v>
      </c>
      <c r="Q44" s="38" t="s">
        <v>30</v>
      </c>
      <c r="R44" s="135">
        <f t="shared" si="5"/>
        <v>15.049999999999999</v>
      </c>
      <c r="S44" s="136" t="s">
        <v>30</v>
      </c>
      <c r="T44" s="137">
        <f t="shared" si="0"/>
        <v>15.049999999999999</v>
      </c>
      <c r="U44" s="136" t="s">
        <v>30</v>
      </c>
      <c r="V44" s="137">
        <f t="shared" si="30"/>
        <v>15.049999999999999</v>
      </c>
      <c r="W44" s="136" t="s">
        <v>30</v>
      </c>
      <c r="X44" s="137">
        <f t="shared" si="32"/>
        <v>15.049999999999999</v>
      </c>
      <c r="Y44" s="136" t="s">
        <v>30</v>
      </c>
      <c r="Z44" s="137">
        <f t="shared" si="34"/>
        <v>15.049999999999999</v>
      </c>
      <c r="AA44" s="136" t="s">
        <v>30</v>
      </c>
      <c r="AB44" s="136" t="s">
        <v>30</v>
      </c>
      <c r="AC44" s="136" t="s">
        <v>30</v>
      </c>
      <c r="AD44" s="137">
        <f t="shared" si="21"/>
        <v>15.049999999999999</v>
      </c>
      <c r="AE44" s="136" t="s">
        <v>30</v>
      </c>
      <c r="AF44" s="112"/>
      <c r="AG44" s="112"/>
      <c r="AH44" s="112"/>
      <c r="AI44" s="125"/>
    </row>
    <row r="45" spans="1:35" x14ac:dyDescent="0.25">
      <c r="A45" s="26">
        <v>39</v>
      </c>
      <c r="B45" s="11" t="s">
        <v>79</v>
      </c>
      <c r="C45" s="20" t="s">
        <v>29</v>
      </c>
      <c r="D45" s="36">
        <v>14</v>
      </c>
      <c r="E45" s="38" t="s">
        <v>30</v>
      </c>
      <c r="F45" s="40">
        <v>14</v>
      </c>
      <c r="G45" s="38" t="s">
        <v>30</v>
      </c>
      <c r="H45" s="40">
        <v>16</v>
      </c>
      <c r="I45" s="38" t="s">
        <v>30</v>
      </c>
      <c r="J45" s="40">
        <v>16</v>
      </c>
      <c r="K45" s="38" t="s">
        <v>30</v>
      </c>
      <c r="L45" s="40">
        <v>16</v>
      </c>
      <c r="M45" s="38" t="s">
        <v>30</v>
      </c>
      <c r="N45" s="42" t="s">
        <v>30</v>
      </c>
      <c r="O45" s="38" t="s">
        <v>30</v>
      </c>
      <c r="P45" s="40">
        <v>18</v>
      </c>
      <c r="Q45" s="38" t="s">
        <v>30</v>
      </c>
      <c r="R45" s="135">
        <f t="shared" si="5"/>
        <v>15.049999999999999</v>
      </c>
      <c r="S45" s="136" t="s">
        <v>30</v>
      </c>
      <c r="T45" s="137">
        <f t="shared" si="0"/>
        <v>15.049999999999999</v>
      </c>
      <c r="U45" s="136" t="s">
        <v>30</v>
      </c>
      <c r="V45" s="137">
        <f t="shared" si="30"/>
        <v>17.2</v>
      </c>
      <c r="W45" s="136" t="s">
        <v>30</v>
      </c>
      <c r="X45" s="137">
        <f t="shared" si="32"/>
        <v>17.2</v>
      </c>
      <c r="Y45" s="136" t="s">
        <v>30</v>
      </c>
      <c r="Z45" s="137">
        <f t="shared" si="34"/>
        <v>17.2</v>
      </c>
      <c r="AA45" s="136" t="s">
        <v>30</v>
      </c>
      <c r="AB45" s="136" t="s">
        <v>30</v>
      </c>
      <c r="AC45" s="136" t="s">
        <v>30</v>
      </c>
      <c r="AD45" s="137">
        <f t="shared" si="21"/>
        <v>19.349999999999998</v>
      </c>
      <c r="AE45" s="136" t="s">
        <v>30</v>
      </c>
      <c r="AF45" s="112"/>
      <c r="AG45" s="112"/>
      <c r="AH45" s="112"/>
      <c r="AI45" s="125"/>
    </row>
    <row r="46" spans="1:35" ht="15.75" customHeight="1" x14ac:dyDescent="0.25">
      <c r="A46" s="98">
        <v>40</v>
      </c>
      <c r="B46" s="91" t="s">
        <v>91</v>
      </c>
      <c r="C46" s="92" t="s">
        <v>29</v>
      </c>
      <c r="D46" s="93">
        <v>16</v>
      </c>
      <c r="E46" s="94" t="s">
        <v>30</v>
      </c>
      <c r="F46" s="95">
        <v>16</v>
      </c>
      <c r="G46" s="94" t="s">
        <v>30</v>
      </c>
      <c r="H46" s="95"/>
      <c r="I46" s="94" t="s">
        <v>30</v>
      </c>
      <c r="J46" s="95">
        <v>52</v>
      </c>
      <c r="K46" s="94" t="s">
        <v>30</v>
      </c>
      <c r="L46" s="95">
        <v>52</v>
      </c>
      <c r="M46" s="94" t="s">
        <v>30</v>
      </c>
      <c r="N46" s="96" t="s">
        <v>30</v>
      </c>
      <c r="O46" s="94" t="s">
        <v>30</v>
      </c>
      <c r="P46" s="95">
        <v>52</v>
      </c>
      <c r="Q46" s="97" t="s">
        <v>30</v>
      </c>
      <c r="R46" s="135">
        <f t="shared" si="5"/>
        <v>17.2</v>
      </c>
      <c r="S46" s="136" t="s">
        <v>30</v>
      </c>
      <c r="T46" s="137">
        <f t="shared" si="0"/>
        <v>17.2</v>
      </c>
      <c r="U46" s="136" t="s">
        <v>30</v>
      </c>
      <c r="V46" s="137">
        <f t="shared" si="30"/>
        <v>0</v>
      </c>
      <c r="W46" s="137"/>
      <c r="X46" s="137">
        <f t="shared" si="32"/>
        <v>55.9</v>
      </c>
      <c r="Y46" s="136" t="s">
        <v>30</v>
      </c>
      <c r="Z46" s="137">
        <f t="shared" si="34"/>
        <v>55.9</v>
      </c>
      <c r="AA46" s="136" t="s">
        <v>30</v>
      </c>
      <c r="AB46" s="136" t="s">
        <v>30</v>
      </c>
      <c r="AC46" s="136" t="s">
        <v>30</v>
      </c>
      <c r="AD46" s="137">
        <f t="shared" si="21"/>
        <v>55.9</v>
      </c>
      <c r="AE46" s="136" t="s">
        <v>30</v>
      </c>
      <c r="AF46" s="112"/>
      <c r="AG46" s="112"/>
      <c r="AH46" s="112"/>
      <c r="AI46" s="125"/>
    </row>
    <row r="47" spans="1:35" s="117" customFormat="1" x14ac:dyDescent="0.25">
      <c r="A47" s="114"/>
      <c r="B47" s="115"/>
      <c r="C47" s="115"/>
      <c r="D47" s="115">
        <f>SUM(D7:D46)</f>
        <v>828.3399999999998</v>
      </c>
      <c r="E47" s="115">
        <f t="shared" ref="E47:Q47" si="42">SUM(E7:E46)</f>
        <v>134.4</v>
      </c>
      <c r="F47" s="115">
        <f t="shared" si="42"/>
        <v>828.3499999999998</v>
      </c>
      <c r="G47" s="115">
        <f t="shared" si="42"/>
        <v>138.37</v>
      </c>
      <c r="H47" s="115">
        <f t="shared" si="42"/>
        <v>881.39999999999975</v>
      </c>
      <c r="I47" s="115">
        <f t="shared" si="42"/>
        <v>92.4</v>
      </c>
      <c r="J47" s="115">
        <f t="shared" si="42"/>
        <v>947.05999999999983</v>
      </c>
      <c r="K47" s="115">
        <f t="shared" si="42"/>
        <v>108.37</v>
      </c>
      <c r="L47" s="115">
        <f t="shared" si="42"/>
        <v>905.05999999999983</v>
      </c>
      <c r="M47" s="115">
        <f t="shared" si="42"/>
        <v>135.84</v>
      </c>
      <c r="N47" s="115">
        <f t="shared" si="42"/>
        <v>667.62999999999988</v>
      </c>
      <c r="O47" s="115">
        <f t="shared" si="42"/>
        <v>93.92</v>
      </c>
      <c r="P47" s="115">
        <f t="shared" si="42"/>
        <v>907.03999999999985</v>
      </c>
      <c r="Q47" s="116">
        <f t="shared" si="42"/>
        <v>109.37</v>
      </c>
      <c r="R47" s="139">
        <f>SUM(R7:R46)</f>
        <v>890.46550000000025</v>
      </c>
      <c r="S47" s="139">
        <f t="shared" ref="S47:AC47" si="43">SUM(S7:S46)</f>
        <v>144.48000000000002</v>
      </c>
      <c r="T47" s="139">
        <f t="shared" si="43"/>
        <v>890.47625000000028</v>
      </c>
      <c r="U47" s="139">
        <f t="shared" si="43"/>
        <v>148.74775000000002</v>
      </c>
      <c r="V47" s="139">
        <f>SUM(V7:V46)</f>
        <v>947.50500000000045</v>
      </c>
      <c r="W47" s="139">
        <f t="shared" si="43"/>
        <v>99.330000000000041</v>
      </c>
      <c r="X47" s="139">
        <f t="shared" si="43"/>
        <v>1018.0895000000002</v>
      </c>
      <c r="Y47" s="139">
        <f t="shared" si="43"/>
        <v>116.49775000000004</v>
      </c>
      <c r="Z47" s="139">
        <f t="shared" si="43"/>
        <v>972.93950000000018</v>
      </c>
      <c r="AA47" s="139">
        <f t="shared" si="43"/>
        <v>146.02799999999996</v>
      </c>
      <c r="AB47" s="139">
        <f t="shared" si="43"/>
        <v>717.70225000000016</v>
      </c>
      <c r="AC47" s="139">
        <f t="shared" si="43"/>
        <v>100.96400000000003</v>
      </c>
      <c r="AD47" s="139">
        <f>SUM(AD7:AD46)</f>
        <v>975.0680000000001</v>
      </c>
      <c r="AE47" s="139">
        <f>SUM(AE7:AE46)</f>
        <v>117.57275000000003</v>
      </c>
      <c r="AF47" s="126"/>
      <c r="AG47" s="126"/>
      <c r="AH47" s="126"/>
      <c r="AI47" s="127"/>
    </row>
    <row r="48" spans="1:35" ht="15.75" thickBot="1" x14ac:dyDescent="0.3">
      <c r="A48" s="7"/>
      <c r="B48" s="7"/>
      <c r="C48" s="7"/>
      <c r="D48" s="7"/>
      <c r="E48" s="7"/>
      <c r="F48" s="7"/>
      <c r="G48" s="8"/>
      <c r="H48" s="7"/>
      <c r="I48" s="7"/>
      <c r="J48" s="7"/>
      <c r="K48" s="7"/>
      <c r="L48" s="7"/>
      <c r="M48" s="7"/>
      <c r="N48" s="7"/>
      <c r="O48" s="7"/>
      <c r="P48" s="199" t="s">
        <v>135</v>
      </c>
      <c r="Q48" s="120">
        <f>SUM(D47:Q47)</f>
        <v>6777.5499999999993</v>
      </c>
      <c r="W48" s="62"/>
      <c r="X48" s="62"/>
      <c r="AD48" s="192" t="s">
        <v>135</v>
      </c>
      <c r="AE48" s="200">
        <f>SUM(R47:AE47)</f>
        <v>7285.8662500000028</v>
      </c>
    </row>
    <row r="49" spans="1:24" x14ac:dyDescent="0.25">
      <c r="A49" s="257" t="s">
        <v>113</v>
      </c>
      <c r="B49" s="258"/>
      <c r="C49" s="258"/>
      <c r="D49" s="258"/>
      <c r="E49" s="258"/>
      <c r="F49" s="236" t="s">
        <v>136</v>
      </c>
      <c r="G49" s="238"/>
      <c r="H49" s="7"/>
      <c r="I49" s="7"/>
      <c r="J49" s="7"/>
      <c r="K49" s="7"/>
      <c r="L49" s="7"/>
      <c r="M49" s="7"/>
      <c r="N49" s="7"/>
      <c r="O49" s="7"/>
      <c r="W49" s="62"/>
      <c r="X49" s="62"/>
    </row>
    <row r="50" spans="1:24" ht="15" customHeight="1" x14ac:dyDescent="0.25">
      <c r="A50" s="213" t="s">
        <v>0</v>
      </c>
      <c r="B50" s="206" t="s">
        <v>127</v>
      </c>
      <c r="C50" s="206" t="s">
        <v>92</v>
      </c>
      <c r="D50" s="206" t="s">
        <v>67</v>
      </c>
      <c r="E50" s="211"/>
      <c r="F50" s="251" t="s">
        <v>67</v>
      </c>
      <c r="G50" s="252"/>
      <c r="H50" s="228"/>
      <c r="I50" s="7"/>
      <c r="J50" s="7"/>
      <c r="K50" s="7"/>
      <c r="L50" s="7"/>
      <c r="M50" s="7"/>
      <c r="N50" s="7"/>
      <c r="O50" s="7"/>
      <c r="W50" s="62"/>
      <c r="X50" s="62"/>
    </row>
    <row r="51" spans="1:24" ht="15" customHeight="1" x14ac:dyDescent="0.25">
      <c r="A51" s="213"/>
      <c r="B51" s="206"/>
      <c r="C51" s="221"/>
      <c r="D51" s="206" t="s">
        <v>93</v>
      </c>
      <c r="E51" s="211"/>
      <c r="F51" s="251" t="s">
        <v>93</v>
      </c>
      <c r="G51" s="252"/>
      <c r="H51" s="228"/>
      <c r="I51" s="7"/>
      <c r="J51" s="7"/>
      <c r="K51" s="7"/>
      <c r="L51" s="7"/>
      <c r="M51" s="7"/>
      <c r="N51" s="7"/>
      <c r="O51" s="7"/>
      <c r="W51" s="62"/>
      <c r="X51" s="62"/>
    </row>
    <row r="52" spans="1:24" ht="63" customHeight="1" x14ac:dyDescent="0.25">
      <c r="A52" s="213"/>
      <c r="B52" s="206"/>
      <c r="C52" s="221"/>
      <c r="D52" s="86" t="s">
        <v>125</v>
      </c>
      <c r="E52" s="87" t="s">
        <v>126</v>
      </c>
      <c r="F52" s="144" t="s">
        <v>125</v>
      </c>
      <c r="G52" s="145" t="s">
        <v>126</v>
      </c>
      <c r="H52" s="228"/>
      <c r="I52" s="7"/>
      <c r="J52" s="7"/>
      <c r="K52" s="7"/>
      <c r="L52" s="7"/>
      <c r="M52" s="7"/>
      <c r="N52" s="7"/>
      <c r="O52" s="7"/>
      <c r="W52" s="62"/>
      <c r="X52" s="62"/>
    </row>
    <row r="53" spans="1:24" x14ac:dyDescent="0.25">
      <c r="A53" s="58">
        <v>1</v>
      </c>
      <c r="B53" s="52">
        <v>2</v>
      </c>
      <c r="C53" s="54">
        <v>3</v>
      </c>
      <c r="D53" s="52">
        <v>4</v>
      </c>
      <c r="E53" s="118">
        <v>5</v>
      </c>
      <c r="F53" s="146">
        <v>6</v>
      </c>
      <c r="G53" s="147">
        <v>7</v>
      </c>
      <c r="H53" s="57"/>
      <c r="I53" s="7"/>
      <c r="J53" s="7"/>
      <c r="K53" s="7"/>
      <c r="L53" s="7"/>
      <c r="M53" s="7"/>
      <c r="N53" s="7"/>
      <c r="O53" s="7"/>
      <c r="W53" s="62"/>
      <c r="X53" s="62"/>
    </row>
    <row r="54" spans="1:24" x14ac:dyDescent="0.25">
      <c r="A54" s="33">
        <v>1</v>
      </c>
      <c r="B54" s="85" t="s">
        <v>124</v>
      </c>
      <c r="C54" s="25" t="s">
        <v>75</v>
      </c>
      <c r="D54" s="4">
        <v>4.96</v>
      </c>
      <c r="E54" s="140" t="s">
        <v>30</v>
      </c>
      <c r="F54" s="148">
        <f>D54*(1+(14.5-7)/100)</f>
        <v>5.3319999999999999</v>
      </c>
      <c r="G54" s="149" t="s">
        <v>30</v>
      </c>
      <c r="H54" s="30"/>
      <c r="I54" s="7"/>
      <c r="J54" s="7"/>
      <c r="K54" s="7"/>
      <c r="L54" s="7"/>
      <c r="M54" s="7"/>
      <c r="N54" s="7"/>
      <c r="O54" s="7"/>
      <c r="W54" s="62"/>
      <c r="X54" s="62"/>
    </row>
    <row r="55" spans="1:24" x14ac:dyDescent="0.25">
      <c r="A55" s="33">
        <v>2</v>
      </c>
      <c r="B55" s="28" t="s">
        <v>23</v>
      </c>
      <c r="C55" s="25" t="s">
        <v>75</v>
      </c>
      <c r="D55" s="4">
        <v>4.96</v>
      </c>
      <c r="E55" s="140" t="s">
        <v>30</v>
      </c>
      <c r="F55" s="148">
        <f t="shared" ref="F55:G74" si="44">D55*(1+(14.5-7)/100)</f>
        <v>5.3319999999999999</v>
      </c>
      <c r="G55" s="149" t="s">
        <v>30</v>
      </c>
      <c r="H55" s="30"/>
      <c r="I55" s="7"/>
      <c r="J55" s="7"/>
      <c r="K55" s="7"/>
      <c r="L55" s="7"/>
      <c r="M55" s="7"/>
      <c r="N55" s="7"/>
      <c r="O55" s="7"/>
      <c r="W55" s="62"/>
      <c r="X55" s="62"/>
    </row>
    <row r="56" spans="1:24" x14ac:dyDescent="0.25">
      <c r="A56" s="33">
        <v>3</v>
      </c>
      <c r="B56" s="13" t="s">
        <v>1</v>
      </c>
      <c r="C56" s="25" t="s">
        <v>29</v>
      </c>
      <c r="D56" s="5">
        <v>44</v>
      </c>
      <c r="E56" s="141">
        <v>20</v>
      </c>
      <c r="F56" s="148">
        <f t="shared" si="44"/>
        <v>47.3</v>
      </c>
      <c r="G56" s="148">
        <f t="shared" si="44"/>
        <v>21.5</v>
      </c>
      <c r="H56" s="30"/>
      <c r="I56" s="7"/>
      <c r="J56" s="7"/>
      <c r="K56" s="7"/>
      <c r="L56" s="7"/>
      <c r="M56" s="7"/>
      <c r="N56" s="7"/>
      <c r="O56" s="7"/>
      <c r="W56" s="62"/>
      <c r="X56" s="62"/>
    </row>
    <row r="57" spans="1:24" x14ac:dyDescent="0.25">
      <c r="A57" s="33">
        <v>4</v>
      </c>
      <c r="B57" s="13" t="s">
        <v>3</v>
      </c>
      <c r="C57" s="25" t="s">
        <v>29</v>
      </c>
      <c r="D57" s="5">
        <v>63</v>
      </c>
      <c r="E57" s="141">
        <v>20</v>
      </c>
      <c r="F57" s="148">
        <f t="shared" si="44"/>
        <v>67.724999999999994</v>
      </c>
      <c r="G57" s="148">
        <f t="shared" si="44"/>
        <v>21.5</v>
      </c>
      <c r="H57" s="30"/>
      <c r="I57" s="7"/>
      <c r="J57" s="7"/>
      <c r="K57" s="7"/>
      <c r="L57" s="7"/>
      <c r="M57" s="7"/>
      <c r="N57" s="7"/>
      <c r="O57" s="7"/>
      <c r="W57" s="62"/>
      <c r="X57" s="62"/>
    </row>
    <row r="58" spans="1:24" x14ac:dyDescent="0.25">
      <c r="A58" s="33">
        <v>5</v>
      </c>
      <c r="B58" s="13" t="s">
        <v>4</v>
      </c>
      <c r="C58" s="25" t="s">
        <v>29</v>
      </c>
      <c r="D58" s="5">
        <v>8.92</v>
      </c>
      <c r="E58" s="141">
        <v>15</v>
      </c>
      <c r="F58" s="148">
        <f t="shared" si="44"/>
        <v>9.5890000000000004</v>
      </c>
      <c r="G58" s="148">
        <f t="shared" si="44"/>
        <v>16.125</v>
      </c>
      <c r="H58" s="30"/>
      <c r="I58" s="7"/>
      <c r="J58" s="7"/>
      <c r="K58" s="7"/>
      <c r="L58" s="7"/>
      <c r="M58" s="7"/>
      <c r="N58" s="7"/>
      <c r="O58" s="7"/>
      <c r="W58" s="62"/>
      <c r="X58" s="62"/>
    </row>
    <row r="59" spans="1:24" x14ac:dyDescent="0.25">
      <c r="A59" s="33">
        <v>6</v>
      </c>
      <c r="B59" s="13" t="s">
        <v>5</v>
      </c>
      <c r="C59" s="25" t="s">
        <v>29</v>
      </c>
      <c r="D59" s="5">
        <v>24</v>
      </c>
      <c r="E59" s="141">
        <v>10</v>
      </c>
      <c r="F59" s="148">
        <f t="shared" si="44"/>
        <v>25.799999999999997</v>
      </c>
      <c r="G59" s="148">
        <f t="shared" si="44"/>
        <v>10.75</v>
      </c>
      <c r="H59" s="30"/>
      <c r="I59" s="7"/>
      <c r="J59" s="7"/>
      <c r="K59" s="7"/>
      <c r="L59" s="7"/>
      <c r="M59" s="7"/>
      <c r="N59" s="7"/>
      <c r="O59" s="7"/>
      <c r="W59" s="62"/>
      <c r="X59" s="62"/>
    </row>
    <row r="60" spans="1:24" x14ac:dyDescent="0.25">
      <c r="A60" s="33">
        <v>7</v>
      </c>
      <c r="B60" s="13" t="s">
        <v>7</v>
      </c>
      <c r="C60" s="25" t="s">
        <v>29</v>
      </c>
      <c r="D60" s="5">
        <v>1.8</v>
      </c>
      <c r="E60" s="141">
        <v>3</v>
      </c>
      <c r="F60" s="148">
        <f t="shared" si="44"/>
        <v>1.9350000000000001</v>
      </c>
      <c r="G60" s="148">
        <f t="shared" si="44"/>
        <v>3.2249999999999996</v>
      </c>
      <c r="H60" s="30"/>
      <c r="I60" s="7"/>
      <c r="J60" s="7"/>
      <c r="K60" s="7"/>
      <c r="L60" s="7"/>
      <c r="M60" s="7"/>
      <c r="N60" s="7"/>
      <c r="O60" s="7"/>
      <c r="W60" s="62"/>
      <c r="X60" s="62"/>
    </row>
    <row r="61" spans="1:24" x14ac:dyDescent="0.25">
      <c r="A61" s="33">
        <v>8</v>
      </c>
      <c r="B61" s="13" t="s">
        <v>8</v>
      </c>
      <c r="C61" s="25" t="s">
        <v>29</v>
      </c>
      <c r="D61" s="5">
        <v>9.66</v>
      </c>
      <c r="E61" s="141">
        <v>5</v>
      </c>
      <c r="F61" s="148">
        <f t="shared" si="44"/>
        <v>10.384499999999999</v>
      </c>
      <c r="G61" s="148">
        <f t="shared" si="44"/>
        <v>5.375</v>
      </c>
      <c r="H61" s="30"/>
      <c r="I61" s="7"/>
      <c r="J61" s="7"/>
      <c r="K61" s="7"/>
      <c r="L61" s="7"/>
      <c r="M61" s="7"/>
      <c r="N61" s="7"/>
      <c r="O61" s="7"/>
      <c r="W61" s="62"/>
      <c r="X61" s="62"/>
    </row>
    <row r="62" spans="1:24" x14ac:dyDescent="0.25">
      <c r="A62" s="33">
        <v>9</v>
      </c>
      <c r="B62" s="13" t="s">
        <v>9</v>
      </c>
      <c r="C62" s="25" t="s">
        <v>29</v>
      </c>
      <c r="D62" s="5">
        <v>19.399999999999999</v>
      </c>
      <c r="E62" s="141">
        <v>3</v>
      </c>
      <c r="F62" s="148">
        <f t="shared" si="44"/>
        <v>20.854999999999997</v>
      </c>
      <c r="G62" s="148">
        <f t="shared" si="44"/>
        <v>3.2249999999999996</v>
      </c>
      <c r="H62" s="30"/>
      <c r="I62" s="7"/>
      <c r="J62" s="7"/>
      <c r="K62" s="7"/>
      <c r="L62" s="7"/>
      <c r="M62" s="7"/>
      <c r="N62" s="7"/>
      <c r="O62" s="7"/>
      <c r="W62" s="62"/>
      <c r="X62" s="62"/>
    </row>
    <row r="63" spans="1:24" x14ac:dyDescent="0.25">
      <c r="A63" s="33">
        <v>10</v>
      </c>
      <c r="B63" s="13" t="s">
        <v>10</v>
      </c>
      <c r="C63" s="25" t="s">
        <v>29</v>
      </c>
      <c r="D63" s="5">
        <v>0.8</v>
      </c>
      <c r="E63" s="141">
        <v>4</v>
      </c>
      <c r="F63" s="148">
        <f t="shared" si="44"/>
        <v>0.86</v>
      </c>
      <c r="G63" s="148">
        <f t="shared" si="44"/>
        <v>4.3</v>
      </c>
      <c r="H63" s="30"/>
      <c r="I63" s="7"/>
      <c r="J63" s="7"/>
      <c r="K63" s="7"/>
      <c r="L63" s="7"/>
      <c r="M63" s="7"/>
      <c r="N63" s="7"/>
      <c r="O63" s="7"/>
      <c r="W63" s="62"/>
      <c r="X63" s="62"/>
    </row>
    <row r="64" spans="1:24" x14ac:dyDescent="0.25">
      <c r="A64" s="33">
        <v>11</v>
      </c>
      <c r="B64" s="13" t="s">
        <v>26</v>
      </c>
      <c r="C64" s="25" t="s">
        <v>29</v>
      </c>
      <c r="D64" s="5">
        <v>35.130000000000003</v>
      </c>
      <c r="E64" s="141">
        <v>3</v>
      </c>
      <c r="F64" s="148">
        <f t="shared" si="44"/>
        <v>37.764749999999999</v>
      </c>
      <c r="G64" s="148">
        <f t="shared" si="44"/>
        <v>3.2249999999999996</v>
      </c>
      <c r="H64" s="30"/>
      <c r="I64" s="7"/>
      <c r="J64" s="7"/>
      <c r="K64" s="7"/>
      <c r="L64" s="7"/>
      <c r="M64" s="7"/>
      <c r="N64" s="7"/>
      <c r="O64" s="7"/>
      <c r="W64" s="62"/>
      <c r="X64" s="62"/>
    </row>
    <row r="65" spans="1:24" x14ac:dyDescent="0.25">
      <c r="A65" s="33">
        <v>12</v>
      </c>
      <c r="B65" s="13" t="s">
        <v>11</v>
      </c>
      <c r="C65" s="25" t="s">
        <v>29</v>
      </c>
      <c r="D65" s="5">
        <v>4.8</v>
      </c>
      <c r="E65" s="141">
        <v>3</v>
      </c>
      <c r="F65" s="148">
        <f t="shared" si="44"/>
        <v>5.1599999999999993</v>
      </c>
      <c r="G65" s="148">
        <f t="shared" si="44"/>
        <v>3.2249999999999996</v>
      </c>
      <c r="H65" s="30"/>
      <c r="I65" s="7"/>
      <c r="J65" s="7"/>
      <c r="K65" s="7"/>
      <c r="L65" s="7"/>
      <c r="M65" s="7"/>
      <c r="N65" s="7"/>
      <c r="O65" s="7"/>
      <c r="W65" s="62"/>
      <c r="X65" s="62"/>
    </row>
    <row r="66" spans="1:24" x14ac:dyDescent="0.25">
      <c r="A66" s="33">
        <v>13</v>
      </c>
      <c r="B66" s="13" t="s">
        <v>12</v>
      </c>
      <c r="C66" s="25" t="s">
        <v>29</v>
      </c>
      <c r="D66" s="5">
        <v>8.5</v>
      </c>
      <c r="E66" s="141">
        <v>15</v>
      </c>
      <c r="F66" s="148">
        <f t="shared" si="44"/>
        <v>9.1374999999999993</v>
      </c>
      <c r="G66" s="148">
        <f t="shared" si="44"/>
        <v>16.125</v>
      </c>
      <c r="H66" s="30"/>
      <c r="I66" s="7"/>
      <c r="J66" s="7"/>
      <c r="K66" s="7"/>
      <c r="L66" s="7"/>
      <c r="M66" s="7"/>
      <c r="N66" s="7"/>
      <c r="O66" s="7"/>
      <c r="W66" s="62"/>
      <c r="X66" s="62"/>
    </row>
    <row r="67" spans="1:24" x14ac:dyDescent="0.25">
      <c r="A67" s="33">
        <v>14</v>
      </c>
      <c r="B67" s="13" t="s">
        <v>13</v>
      </c>
      <c r="C67" s="25" t="s">
        <v>29</v>
      </c>
      <c r="D67" s="5">
        <v>26</v>
      </c>
      <c r="E67" s="141">
        <v>2</v>
      </c>
      <c r="F67" s="148">
        <f t="shared" si="44"/>
        <v>27.95</v>
      </c>
      <c r="G67" s="148">
        <f t="shared" si="44"/>
        <v>2.15</v>
      </c>
      <c r="H67" s="30"/>
      <c r="I67" s="7"/>
      <c r="J67" s="7"/>
      <c r="K67" s="7"/>
      <c r="L67" s="7"/>
      <c r="M67" s="7"/>
      <c r="N67" s="7"/>
      <c r="O67" s="7"/>
      <c r="W67" s="62"/>
      <c r="X67" s="62"/>
    </row>
    <row r="68" spans="1:24" x14ac:dyDescent="0.25">
      <c r="A68" s="33">
        <v>15</v>
      </c>
      <c r="B68" s="13" t="s">
        <v>15</v>
      </c>
      <c r="C68" s="25" t="s">
        <v>29</v>
      </c>
      <c r="D68" s="5">
        <v>11.64</v>
      </c>
      <c r="E68" s="141">
        <v>1</v>
      </c>
      <c r="F68" s="148">
        <f t="shared" si="44"/>
        <v>12.513</v>
      </c>
      <c r="G68" s="148">
        <f t="shared" si="44"/>
        <v>1.075</v>
      </c>
      <c r="H68" s="30"/>
      <c r="I68" s="7"/>
      <c r="J68" s="7"/>
      <c r="K68" s="7"/>
      <c r="L68" s="7"/>
      <c r="M68" s="7"/>
      <c r="N68" s="7"/>
      <c r="O68" s="7"/>
      <c r="W68" s="62"/>
      <c r="X68" s="62"/>
    </row>
    <row r="69" spans="1:24" x14ac:dyDescent="0.25">
      <c r="A69" s="33">
        <v>16</v>
      </c>
      <c r="B69" s="13" t="s">
        <v>16</v>
      </c>
      <c r="C69" s="25" t="s">
        <v>29</v>
      </c>
      <c r="D69" s="5">
        <v>3.7</v>
      </c>
      <c r="E69" s="141">
        <v>0</v>
      </c>
      <c r="F69" s="148">
        <f t="shared" si="44"/>
        <v>3.9775</v>
      </c>
      <c r="G69" s="148">
        <f t="shared" si="44"/>
        <v>0</v>
      </c>
      <c r="H69" s="30"/>
      <c r="I69" s="7"/>
      <c r="J69" s="7"/>
      <c r="K69" s="7"/>
      <c r="L69" s="7"/>
      <c r="M69" s="7"/>
      <c r="N69" s="7"/>
      <c r="O69" s="7"/>
      <c r="W69" s="62"/>
      <c r="X69" s="62"/>
    </row>
    <row r="70" spans="1:24" ht="28.5" x14ac:dyDescent="0.25">
      <c r="A70" s="33">
        <v>17</v>
      </c>
      <c r="B70" s="15" t="s">
        <v>46</v>
      </c>
      <c r="C70" s="25" t="s">
        <v>28</v>
      </c>
      <c r="D70" s="5">
        <v>7.02</v>
      </c>
      <c r="E70" s="142" t="s">
        <v>30</v>
      </c>
      <c r="F70" s="148">
        <f t="shared" si="44"/>
        <v>7.5464999999999991</v>
      </c>
      <c r="G70" s="149" t="s">
        <v>30</v>
      </c>
      <c r="H70" s="30"/>
      <c r="I70" s="7"/>
      <c r="J70" s="7"/>
      <c r="K70" s="7"/>
      <c r="L70" s="7"/>
      <c r="M70" s="7"/>
      <c r="N70" s="7"/>
      <c r="O70" s="7"/>
      <c r="W70" s="62"/>
      <c r="X70" s="62"/>
    </row>
    <row r="71" spans="1:24" x14ac:dyDescent="0.25">
      <c r="A71" s="33">
        <v>18</v>
      </c>
      <c r="B71" s="13" t="s">
        <v>70</v>
      </c>
      <c r="C71" s="25" t="s">
        <v>71</v>
      </c>
      <c r="D71" s="5">
        <v>9.92</v>
      </c>
      <c r="E71" s="143">
        <v>3</v>
      </c>
      <c r="F71" s="148">
        <f t="shared" si="44"/>
        <v>10.664</v>
      </c>
      <c r="G71" s="148">
        <f t="shared" si="44"/>
        <v>3.2249999999999996</v>
      </c>
      <c r="H71" s="30"/>
      <c r="I71" s="7"/>
      <c r="J71" s="7"/>
      <c r="K71" s="7"/>
      <c r="L71" s="7"/>
      <c r="M71" s="7"/>
      <c r="N71" s="7"/>
      <c r="O71" s="7"/>
      <c r="W71" s="62"/>
      <c r="X71" s="62"/>
    </row>
    <row r="72" spans="1:24" x14ac:dyDescent="0.25">
      <c r="A72" s="33">
        <v>19</v>
      </c>
      <c r="B72" s="15" t="s">
        <v>22</v>
      </c>
      <c r="C72" s="25" t="s">
        <v>29</v>
      </c>
      <c r="D72" s="5">
        <v>25</v>
      </c>
      <c r="E72" s="141">
        <v>3</v>
      </c>
      <c r="F72" s="148">
        <f t="shared" si="44"/>
        <v>26.875</v>
      </c>
      <c r="G72" s="148">
        <f t="shared" si="44"/>
        <v>3.2249999999999996</v>
      </c>
      <c r="H72" s="30"/>
      <c r="I72" s="7"/>
      <c r="J72" s="7"/>
      <c r="K72" s="7"/>
      <c r="L72" s="7"/>
      <c r="M72" s="7"/>
      <c r="N72" s="7"/>
      <c r="O72" s="7"/>
      <c r="W72" s="62"/>
      <c r="X72" s="62"/>
    </row>
    <row r="73" spans="1:24" x14ac:dyDescent="0.25">
      <c r="A73" s="33">
        <v>20</v>
      </c>
      <c r="B73" s="15" t="s">
        <v>19</v>
      </c>
      <c r="C73" s="25" t="s">
        <v>29</v>
      </c>
      <c r="D73" s="5">
        <v>2.89</v>
      </c>
      <c r="E73" s="141">
        <v>0</v>
      </c>
      <c r="F73" s="148">
        <f t="shared" si="44"/>
        <v>3.1067499999999999</v>
      </c>
      <c r="G73" s="148">
        <f t="shared" si="44"/>
        <v>0</v>
      </c>
      <c r="H73" s="30"/>
      <c r="I73" s="7"/>
      <c r="J73" s="7"/>
      <c r="K73" s="7"/>
      <c r="L73" s="7"/>
      <c r="M73" s="7"/>
      <c r="N73" s="7"/>
      <c r="O73" s="7"/>
      <c r="W73" s="62"/>
      <c r="X73" s="62"/>
    </row>
    <row r="74" spans="1:24" x14ac:dyDescent="0.25">
      <c r="A74" s="33">
        <v>21</v>
      </c>
      <c r="B74" s="17" t="s">
        <v>69</v>
      </c>
      <c r="C74" s="25" t="s">
        <v>29</v>
      </c>
      <c r="D74" s="5">
        <v>54.25</v>
      </c>
      <c r="E74" s="113">
        <v>5</v>
      </c>
      <c r="F74" s="148">
        <f t="shared" si="44"/>
        <v>58.318749999999994</v>
      </c>
      <c r="G74" s="148">
        <f t="shared" si="44"/>
        <v>5.375</v>
      </c>
      <c r="H74" s="30"/>
      <c r="I74" s="7"/>
      <c r="J74" s="7"/>
      <c r="K74" s="7"/>
      <c r="L74" s="7"/>
      <c r="M74" s="7"/>
      <c r="N74" s="7"/>
      <c r="O74" s="7"/>
      <c r="W74" s="62"/>
      <c r="X74" s="62"/>
    </row>
    <row r="75" spans="1:24" ht="15.75" thickBot="1" x14ac:dyDescent="0.3">
      <c r="A75" s="43"/>
      <c r="B75" s="44"/>
      <c r="C75" s="44"/>
      <c r="D75" s="197">
        <f>SUM(D54:D74)</f>
        <v>370.35</v>
      </c>
      <c r="E75" s="198">
        <f>SUM(E54:E74)</f>
        <v>115</v>
      </c>
      <c r="F75" s="169">
        <f t="shared" ref="F75:G75" si="45">SUM(F54:F74)</f>
        <v>398.12624999999991</v>
      </c>
      <c r="G75" s="169">
        <f t="shared" si="45"/>
        <v>123.62499999999997</v>
      </c>
      <c r="H75" s="32"/>
      <c r="I75" s="22"/>
      <c r="J75" s="7"/>
      <c r="K75" s="7"/>
      <c r="L75" s="7"/>
      <c r="M75" s="7"/>
      <c r="N75" s="7"/>
      <c r="O75" s="7"/>
      <c r="W75" s="62"/>
      <c r="X75" s="62"/>
    </row>
    <row r="76" spans="1:24" x14ac:dyDescent="0.25">
      <c r="A76" s="31"/>
      <c r="B76" s="31"/>
      <c r="C76" s="31"/>
      <c r="D76" s="196" t="s">
        <v>135</v>
      </c>
      <c r="E76" s="99">
        <f>SUM(D75:E75)</f>
        <v>485.35</v>
      </c>
      <c r="F76" s="188" t="s">
        <v>135</v>
      </c>
      <c r="G76" s="171">
        <f>SUM(F75:G75)</f>
        <v>521.75124999999991</v>
      </c>
      <c r="H76" s="32"/>
      <c r="I76" s="22"/>
      <c r="J76" s="7"/>
      <c r="K76" s="7"/>
      <c r="L76" s="7"/>
      <c r="M76" s="7"/>
      <c r="N76" s="7"/>
      <c r="O76" s="7"/>
      <c r="W76" s="62"/>
      <c r="X76" s="62"/>
    </row>
    <row r="77" spans="1:24" ht="15.75" thickBot="1" x14ac:dyDescent="0.3">
      <c r="A77" s="7"/>
      <c r="B77" s="7"/>
      <c r="C77" s="7"/>
      <c r="D77" s="7"/>
      <c r="E77" s="7"/>
      <c r="F77" s="7"/>
      <c r="G77" s="8"/>
      <c r="H77" s="7"/>
      <c r="I77" s="7"/>
      <c r="J77" s="7"/>
      <c r="K77" s="7"/>
      <c r="L77" s="7"/>
      <c r="M77" s="7"/>
      <c r="N77" s="7"/>
      <c r="O77" s="7"/>
      <c r="W77" s="62"/>
      <c r="X77" s="62"/>
    </row>
    <row r="78" spans="1:24" ht="15.75" thickBot="1" x14ac:dyDescent="0.3">
      <c r="A78" s="214" t="s">
        <v>114</v>
      </c>
      <c r="B78" s="215"/>
      <c r="C78" s="215"/>
      <c r="D78" s="215"/>
      <c r="E78" s="215"/>
      <c r="F78" s="236" t="s">
        <v>138</v>
      </c>
      <c r="G78" s="238"/>
      <c r="H78" s="7"/>
      <c r="I78" s="7"/>
      <c r="J78" s="7"/>
      <c r="K78" s="7"/>
      <c r="L78" s="7"/>
      <c r="M78" s="7"/>
      <c r="N78" s="7"/>
      <c r="O78" s="7"/>
      <c r="W78" s="62"/>
      <c r="X78" s="62"/>
    </row>
    <row r="79" spans="1:24" ht="15" customHeight="1" x14ac:dyDescent="0.25">
      <c r="A79" s="212" t="s">
        <v>0</v>
      </c>
      <c r="B79" s="205" t="s">
        <v>127</v>
      </c>
      <c r="C79" s="205" t="s">
        <v>44</v>
      </c>
      <c r="D79" s="205" t="s">
        <v>68</v>
      </c>
      <c r="E79" s="259"/>
      <c r="F79" s="249" t="s">
        <v>68</v>
      </c>
      <c r="G79" s="250"/>
      <c r="H79" s="228"/>
      <c r="I79" s="7"/>
      <c r="J79" s="7"/>
      <c r="K79" s="7"/>
      <c r="L79" s="7"/>
      <c r="M79" s="7"/>
      <c r="N79" s="7"/>
      <c r="O79" s="7"/>
      <c r="W79" s="62"/>
      <c r="X79" s="62"/>
    </row>
    <row r="80" spans="1:24" ht="15" customHeight="1" x14ac:dyDescent="0.25">
      <c r="A80" s="213"/>
      <c r="B80" s="206"/>
      <c r="C80" s="221"/>
      <c r="D80" s="206" t="s">
        <v>94</v>
      </c>
      <c r="E80" s="211"/>
      <c r="F80" s="251" t="s">
        <v>94</v>
      </c>
      <c r="G80" s="252"/>
      <c r="H80" s="228"/>
      <c r="I80" s="7"/>
      <c r="J80" s="7"/>
      <c r="K80" s="7"/>
      <c r="L80" s="7"/>
      <c r="M80" s="7"/>
      <c r="N80" s="7"/>
      <c r="O80" s="7"/>
      <c r="W80" s="62"/>
      <c r="X80" s="62"/>
    </row>
    <row r="81" spans="1:24" ht="60.75" customHeight="1" x14ac:dyDescent="0.25">
      <c r="A81" s="213"/>
      <c r="B81" s="206"/>
      <c r="C81" s="221"/>
      <c r="D81" s="86" t="s">
        <v>125</v>
      </c>
      <c r="E81" s="87" t="s">
        <v>126</v>
      </c>
      <c r="F81" s="144" t="s">
        <v>125</v>
      </c>
      <c r="G81" s="145" t="s">
        <v>126</v>
      </c>
      <c r="H81" s="228"/>
      <c r="I81" s="7"/>
      <c r="J81" s="7"/>
      <c r="K81" s="7"/>
      <c r="L81" s="7"/>
      <c r="M81" s="7"/>
      <c r="N81" s="7"/>
      <c r="O81" s="7"/>
      <c r="W81" s="62"/>
      <c r="X81" s="62"/>
    </row>
    <row r="82" spans="1:24" x14ac:dyDescent="0.25">
      <c r="A82" s="58">
        <v>1</v>
      </c>
      <c r="B82" s="52">
        <v>2</v>
      </c>
      <c r="C82" s="54">
        <v>3</v>
      </c>
      <c r="D82" s="52">
        <v>4</v>
      </c>
      <c r="E82" s="56">
        <v>5</v>
      </c>
      <c r="F82" s="152">
        <v>6</v>
      </c>
      <c r="G82" s="153">
        <v>7</v>
      </c>
      <c r="H82" s="57"/>
      <c r="I82" s="7"/>
      <c r="J82" s="7"/>
      <c r="K82" s="7"/>
      <c r="L82" s="7"/>
      <c r="M82" s="7"/>
      <c r="N82" s="7"/>
      <c r="O82" s="7"/>
      <c r="W82" s="62"/>
      <c r="X82" s="62"/>
    </row>
    <row r="83" spans="1:24" ht="15" customHeight="1" x14ac:dyDescent="0.25">
      <c r="A83" s="33">
        <v>1</v>
      </c>
      <c r="B83" s="85" t="s">
        <v>124</v>
      </c>
      <c r="C83" s="25" t="s">
        <v>75</v>
      </c>
      <c r="D83" s="4">
        <v>4.96</v>
      </c>
      <c r="E83" s="140" t="s">
        <v>30</v>
      </c>
      <c r="F83" s="148">
        <f>D83*(1+(14.5-7)/100)</f>
        <v>5.3319999999999999</v>
      </c>
      <c r="G83" s="142" t="s">
        <v>30</v>
      </c>
      <c r="H83" s="30"/>
      <c r="I83" s="7"/>
      <c r="J83" s="7"/>
      <c r="K83" s="7"/>
      <c r="L83" s="7"/>
      <c r="M83" s="7"/>
      <c r="N83" s="7"/>
      <c r="O83" s="7"/>
      <c r="W83" s="62"/>
      <c r="X83" s="62"/>
    </row>
    <row r="84" spans="1:24" x14ac:dyDescent="0.25">
      <c r="A84" s="33">
        <v>2</v>
      </c>
      <c r="B84" s="27" t="s">
        <v>23</v>
      </c>
      <c r="C84" s="25" t="s">
        <v>75</v>
      </c>
      <c r="D84" s="4">
        <v>5</v>
      </c>
      <c r="E84" s="140" t="s">
        <v>30</v>
      </c>
      <c r="F84" s="148">
        <f t="shared" ref="F84:G109" si="46">D84*(1+(14.5-7)/100)</f>
        <v>5.375</v>
      </c>
      <c r="G84" s="142" t="s">
        <v>30</v>
      </c>
      <c r="H84" s="30"/>
      <c r="I84" s="7"/>
      <c r="J84" s="7"/>
      <c r="K84" s="7"/>
      <c r="L84" s="7"/>
      <c r="M84" s="7"/>
      <c r="N84" s="7"/>
      <c r="O84" s="7"/>
      <c r="W84" s="62"/>
      <c r="X84" s="62"/>
    </row>
    <row r="85" spans="1:24" x14ac:dyDescent="0.25">
      <c r="A85" s="33">
        <v>3</v>
      </c>
      <c r="B85" s="27" t="s">
        <v>1</v>
      </c>
      <c r="C85" s="25" t="s">
        <v>29</v>
      </c>
      <c r="D85" s="5">
        <v>111.57</v>
      </c>
      <c r="E85" s="141">
        <v>30</v>
      </c>
      <c r="F85" s="148">
        <f t="shared" si="46"/>
        <v>119.93774999999999</v>
      </c>
      <c r="G85" s="148">
        <f t="shared" si="46"/>
        <v>32.25</v>
      </c>
      <c r="H85" s="30"/>
      <c r="I85" s="7"/>
      <c r="J85" s="7"/>
      <c r="K85" s="7"/>
      <c r="L85" s="7"/>
      <c r="M85" s="7"/>
      <c r="N85" s="7"/>
      <c r="O85" s="7"/>
      <c r="W85" s="62"/>
      <c r="X85" s="62"/>
    </row>
    <row r="86" spans="1:24" x14ac:dyDescent="0.25">
      <c r="A86" s="33">
        <v>4</v>
      </c>
      <c r="B86" s="27" t="s">
        <v>3</v>
      </c>
      <c r="C86" s="25" t="s">
        <v>29</v>
      </c>
      <c r="D86" s="5">
        <v>148.75</v>
      </c>
      <c r="E86" s="141">
        <v>20</v>
      </c>
      <c r="F86" s="148">
        <f t="shared" si="46"/>
        <v>159.90625</v>
      </c>
      <c r="G86" s="148">
        <f t="shared" si="46"/>
        <v>21.5</v>
      </c>
      <c r="H86" s="30"/>
      <c r="I86" s="7"/>
      <c r="J86" s="7"/>
      <c r="K86" s="7"/>
      <c r="L86" s="7"/>
      <c r="M86" s="7"/>
      <c r="N86" s="7"/>
      <c r="O86" s="7"/>
      <c r="W86" s="62"/>
      <c r="X86" s="62"/>
    </row>
    <row r="87" spans="1:24" x14ac:dyDescent="0.25">
      <c r="A87" s="33">
        <v>5</v>
      </c>
      <c r="B87" s="27" t="s">
        <v>4</v>
      </c>
      <c r="C87" s="25" t="s">
        <v>29</v>
      </c>
      <c r="D87" s="5">
        <v>11.84</v>
      </c>
      <c r="E87" s="141">
        <v>10</v>
      </c>
      <c r="F87" s="148">
        <f t="shared" si="46"/>
        <v>12.728</v>
      </c>
      <c r="G87" s="148">
        <f t="shared" si="46"/>
        <v>10.75</v>
      </c>
      <c r="H87" s="30"/>
      <c r="I87" s="7"/>
      <c r="J87" s="7"/>
      <c r="K87" s="7"/>
      <c r="L87" s="7"/>
      <c r="M87" s="7"/>
      <c r="N87" s="7"/>
      <c r="O87" s="7"/>
      <c r="W87" s="62"/>
      <c r="X87" s="62"/>
    </row>
    <row r="88" spans="1:24" x14ac:dyDescent="0.25">
      <c r="A88" s="33">
        <v>6</v>
      </c>
      <c r="B88" s="27" t="s">
        <v>74</v>
      </c>
      <c r="C88" s="25" t="s">
        <v>29</v>
      </c>
      <c r="D88" s="5">
        <v>5.45</v>
      </c>
      <c r="E88" s="141">
        <v>6</v>
      </c>
      <c r="F88" s="148">
        <f t="shared" si="46"/>
        <v>5.8587499999999997</v>
      </c>
      <c r="G88" s="148">
        <f t="shared" si="46"/>
        <v>6.4499999999999993</v>
      </c>
      <c r="H88" s="30"/>
      <c r="I88" s="7"/>
      <c r="J88" s="7"/>
      <c r="K88" s="7"/>
      <c r="L88" s="7"/>
      <c r="M88" s="7"/>
      <c r="N88" s="7"/>
      <c r="O88" s="7"/>
      <c r="W88" s="62"/>
      <c r="X88" s="62"/>
    </row>
    <row r="89" spans="1:24" x14ac:dyDescent="0.25">
      <c r="A89" s="33">
        <v>7</v>
      </c>
      <c r="B89" s="27" t="s">
        <v>5</v>
      </c>
      <c r="C89" s="25" t="s">
        <v>29</v>
      </c>
      <c r="D89" s="5">
        <v>54.29</v>
      </c>
      <c r="E89" s="141">
        <v>5</v>
      </c>
      <c r="F89" s="148">
        <f t="shared" si="46"/>
        <v>58.361749999999994</v>
      </c>
      <c r="G89" s="148">
        <f t="shared" si="46"/>
        <v>5.375</v>
      </c>
      <c r="H89" s="30"/>
      <c r="I89" s="7"/>
      <c r="J89" s="7"/>
      <c r="K89" s="7"/>
      <c r="L89" s="7"/>
      <c r="M89" s="7"/>
      <c r="N89" s="7"/>
      <c r="O89" s="7"/>
      <c r="W89" s="62"/>
      <c r="X89" s="62"/>
    </row>
    <row r="90" spans="1:24" x14ac:dyDescent="0.25">
      <c r="A90" s="33">
        <v>8</v>
      </c>
      <c r="B90" s="27" t="s">
        <v>7</v>
      </c>
      <c r="C90" s="25" t="s">
        <v>29</v>
      </c>
      <c r="D90" s="5">
        <v>17.760000000000002</v>
      </c>
      <c r="E90" s="141">
        <v>1</v>
      </c>
      <c r="F90" s="148">
        <f t="shared" si="46"/>
        <v>19.092000000000002</v>
      </c>
      <c r="G90" s="148">
        <f t="shared" si="46"/>
        <v>1.075</v>
      </c>
      <c r="H90" s="30"/>
      <c r="I90" s="7"/>
      <c r="J90" s="7"/>
      <c r="K90" s="7"/>
      <c r="L90" s="7"/>
      <c r="M90" s="7"/>
      <c r="N90" s="7"/>
      <c r="O90" s="7"/>
      <c r="W90" s="62"/>
      <c r="X90" s="62"/>
    </row>
    <row r="91" spans="1:24" x14ac:dyDescent="0.25">
      <c r="A91" s="33">
        <v>9</v>
      </c>
      <c r="B91" s="27" t="s">
        <v>8</v>
      </c>
      <c r="C91" s="25" t="s">
        <v>29</v>
      </c>
      <c r="D91" s="5">
        <v>15.4</v>
      </c>
      <c r="E91" s="141">
        <v>3</v>
      </c>
      <c r="F91" s="148">
        <f t="shared" si="46"/>
        <v>16.555</v>
      </c>
      <c r="G91" s="148">
        <f t="shared" si="46"/>
        <v>3.2249999999999996</v>
      </c>
      <c r="H91" s="30"/>
      <c r="I91" s="7"/>
      <c r="J91" s="7"/>
      <c r="K91" s="7"/>
      <c r="L91" s="7"/>
      <c r="M91" s="7"/>
      <c r="N91" s="7"/>
      <c r="O91" s="7"/>
      <c r="W91" s="62"/>
      <c r="X91" s="62"/>
    </row>
    <row r="92" spans="1:24" x14ac:dyDescent="0.25">
      <c r="A92" s="33">
        <v>10</v>
      </c>
      <c r="B92" s="27" t="s">
        <v>9</v>
      </c>
      <c r="C92" s="25" t="s">
        <v>29</v>
      </c>
      <c r="D92" s="5">
        <v>13.38</v>
      </c>
      <c r="E92" s="141">
        <v>2</v>
      </c>
      <c r="F92" s="148">
        <f t="shared" si="46"/>
        <v>14.3835</v>
      </c>
      <c r="G92" s="148">
        <f t="shared" si="46"/>
        <v>2.15</v>
      </c>
      <c r="H92" s="30"/>
      <c r="I92" s="7"/>
      <c r="J92" s="7"/>
      <c r="K92" s="7"/>
      <c r="L92" s="7"/>
      <c r="M92" s="7"/>
      <c r="N92" s="7"/>
      <c r="O92" s="7"/>
      <c r="W92" s="62"/>
      <c r="X92" s="62"/>
    </row>
    <row r="93" spans="1:24" x14ac:dyDescent="0.25">
      <c r="A93" s="33">
        <v>11</v>
      </c>
      <c r="B93" s="27" t="s">
        <v>10</v>
      </c>
      <c r="C93" s="25" t="s">
        <v>29</v>
      </c>
      <c r="D93" s="5">
        <v>0.77</v>
      </c>
      <c r="E93" s="141">
        <v>2</v>
      </c>
      <c r="F93" s="148">
        <f t="shared" si="46"/>
        <v>0.82774999999999999</v>
      </c>
      <c r="G93" s="148">
        <f t="shared" si="46"/>
        <v>2.15</v>
      </c>
      <c r="H93" s="30"/>
      <c r="I93" s="7"/>
      <c r="J93" s="7"/>
      <c r="K93" s="7"/>
      <c r="L93" s="7"/>
      <c r="M93" s="7"/>
      <c r="N93" s="7"/>
      <c r="O93" s="7"/>
      <c r="W93" s="62"/>
      <c r="X93" s="62"/>
    </row>
    <row r="94" spans="1:24" x14ac:dyDescent="0.25">
      <c r="A94" s="33">
        <v>12</v>
      </c>
      <c r="B94" s="27" t="s">
        <v>26</v>
      </c>
      <c r="C94" s="25" t="s">
        <v>29</v>
      </c>
      <c r="D94" s="5">
        <v>38</v>
      </c>
      <c r="E94" s="141">
        <v>2</v>
      </c>
      <c r="F94" s="148">
        <f t="shared" si="46"/>
        <v>40.85</v>
      </c>
      <c r="G94" s="148">
        <f t="shared" si="46"/>
        <v>2.15</v>
      </c>
      <c r="H94" s="30"/>
      <c r="I94" s="7"/>
      <c r="J94" s="7"/>
      <c r="K94" s="7"/>
      <c r="L94" s="7"/>
      <c r="M94" s="7"/>
      <c r="N94" s="7"/>
      <c r="O94" s="7"/>
      <c r="W94" s="62"/>
      <c r="X94" s="62"/>
    </row>
    <row r="95" spans="1:24" x14ac:dyDescent="0.25">
      <c r="A95" s="33">
        <v>13</v>
      </c>
      <c r="B95" s="27" t="s">
        <v>11</v>
      </c>
      <c r="C95" s="25" t="s">
        <v>29</v>
      </c>
      <c r="D95" s="5">
        <v>5.57</v>
      </c>
      <c r="E95" s="141">
        <v>5</v>
      </c>
      <c r="F95" s="148">
        <f t="shared" si="46"/>
        <v>5.9877500000000001</v>
      </c>
      <c r="G95" s="148">
        <f t="shared" si="46"/>
        <v>5.375</v>
      </c>
      <c r="H95" s="30"/>
      <c r="I95" s="7"/>
      <c r="J95" s="7"/>
      <c r="K95" s="7"/>
      <c r="L95" s="7"/>
      <c r="M95" s="7"/>
      <c r="N95" s="7"/>
      <c r="O95" s="7"/>
      <c r="W95" s="62"/>
      <c r="X95" s="62"/>
    </row>
    <row r="96" spans="1:24" x14ac:dyDescent="0.25">
      <c r="A96" s="33">
        <v>14</v>
      </c>
      <c r="B96" s="27" t="s">
        <v>12</v>
      </c>
      <c r="C96" s="25" t="s">
        <v>29</v>
      </c>
      <c r="D96" s="5">
        <v>8.5500000000000007</v>
      </c>
      <c r="E96" s="141">
        <v>5</v>
      </c>
      <c r="F96" s="148">
        <f t="shared" si="46"/>
        <v>9.1912500000000001</v>
      </c>
      <c r="G96" s="148">
        <f t="shared" si="46"/>
        <v>5.375</v>
      </c>
      <c r="H96" s="30"/>
      <c r="I96" s="7"/>
      <c r="J96" s="7"/>
      <c r="K96" s="7"/>
      <c r="L96" s="7"/>
      <c r="M96" s="7"/>
      <c r="N96" s="7"/>
      <c r="O96" s="7"/>
      <c r="W96" s="62"/>
      <c r="X96" s="62"/>
    </row>
    <row r="97" spans="1:24" x14ac:dyDescent="0.25">
      <c r="A97" s="33">
        <v>15</v>
      </c>
      <c r="B97" s="27" t="s">
        <v>77</v>
      </c>
      <c r="C97" s="25" t="s">
        <v>29</v>
      </c>
      <c r="D97" s="5">
        <v>21</v>
      </c>
      <c r="E97" s="141">
        <v>15</v>
      </c>
      <c r="F97" s="148">
        <f t="shared" si="46"/>
        <v>22.574999999999999</v>
      </c>
      <c r="G97" s="148">
        <f t="shared" si="46"/>
        <v>16.125</v>
      </c>
      <c r="H97" s="30"/>
      <c r="I97" s="7"/>
      <c r="J97" s="7"/>
      <c r="K97" s="7"/>
      <c r="L97" s="7"/>
      <c r="M97" s="7"/>
      <c r="N97" s="7"/>
      <c r="O97" s="7"/>
      <c r="W97" s="62"/>
      <c r="X97" s="62"/>
    </row>
    <row r="98" spans="1:24" x14ac:dyDescent="0.25">
      <c r="A98" s="33">
        <v>16</v>
      </c>
      <c r="B98" s="18" t="s">
        <v>22</v>
      </c>
      <c r="C98" s="25" t="s">
        <v>29</v>
      </c>
      <c r="D98" s="5">
        <v>34.21</v>
      </c>
      <c r="E98" s="141">
        <v>5</v>
      </c>
      <c r="F98" s="148">
        <f t="shared" si="46"/>
        <v>36.775750000000002</v>
      </c>
      <c r="G98" s="148">
        <f t="shared" si="46"/>
        <v>5.375</v>
      </c>
      <c r="H98" s="30"/>
      <c r="I98" s="7"/>
      <c r="J98" s="7"/>
      <c r="K98" s="7"/>
      <c r="L98" s="7"/>
      <c r="M98" s="7"/>
      <c r="N98" s="7"/>
      <c r="O98" s="7"/>
      <c r="W98" s="62"/>
      <c r="X98" s="62"/>
    </row>
    <row r="99" spans="1:24" x14ac:dyDescent="0.25">
      <c r="A99" s="33">
        <v>17</v>
      </c>
      <c r="B99" s="27" t="s">
        <v>13</v>
      </c>
      <c r="C99" s="25" t="s">
        <v>29</v>
      </c>
      <c r="D99" s="5">
        <v>57.27</v>
      </c>
      <c r="E99" s="141">
        <v>15</v>
      </c>
      <c r="F99" s="148">
        <f t="shared" si="46"/>
        <v>61.565249999999999</v>
      </c>
      <c r="G99" s="148">
        <f t="shared" si="46"/>
        <v>16.125</v>
      </c>
      <c r="H99" s="30"/>
      <c r="I99" s="7"/>
      <c r="J99" s="7"/>
      <c r="K99" s="7"/>
      <c r="L99" s="7"/>
      <c r="M99" s="7"/>
      <c r="N99" s="7"/>
      <c r="O99" s="7"/>
      <c r="W99" s="62"/>
      <c r="X99" s="62"/>
    </row>
    <row r="100" spans="1:24" x14ac:dyDescent="0.25">
      <c r="A100" s="33">
        <v>18</v>
      </c>
      <c r="B100" s="27" t="s">
        <v>15</v>
      </c>
      <c r="C100" s="25" t="s">
        <v>29</v>
      </c>
      <c r="D100" s="5">
        <v>1.29</v>
      </c>
      <c r="E100" s="141">
        <v>2</v>
      </c>
      <c r="F100" s="148">
        <f t="shared" si="46"/>
        <v>1.3867499999999999</v>
      </c>
      <c r="G100" s="148">
        <f t="shared" si="46"/>
        <v>2.15</v>
      </c>
      <c r="H100" s="30"/>
      <c r="I100" s="7"/>
      <c r="J100" s="7"/>
      <c r="K100" s="7"/>
      <c r="L100" s="7"/>
      <c r="M100" s="7"/>
      <c r="N100" s="7"/>
      <c r="O100" s="7"/>
      <c r="W100" s="62"/>
      <c r="X100" s="62"/>
    </row>
    <row r="101" spans="1:24" x14ac:dyDescent="0.25">
      <c r="A101" s="33">
        <v>19</v>
      </c>
      <c r="B101" s="27" t="s">
        <v>16</v>
      </c>
      <c r="C101" s="25" t="s">
        <v>29</v>
      </c>
      <c r="D101" s="5">
        <v>3.7</v>
      </c>
      <c r="E101" s="141">
        <v>2</v>
      </c>
      <c r="F101" s="148">
        <f t="shared" si="46"/>
        <v>3.9775</v>
      </c>
      <c r="G101" s="148">
        <f t="shared" si="46"/>
        <v>2.15</v>
      </c>
      <c r="H101" s="30"/>
      <c r="I101" s="7"/>
      <c r="J101" s="7"/>
      <c r="K101" s="7"/>
      <c r="L101" s="7"/>
      <c r="M101" s="7"/>
      <c r="N101" s="7"/>
      <c r="O101" s="7"/>
      <c r="W101" s="62"/>
      <c r="X101" s="62"/>
    </row>
    <row r="102" spans="1:24" ht="28.5" x14ac:dyDescent="0.25">
      <c r="A102" s="33">
        <v>20</v>
      </c>
      <c r="B102" s="18" t="s">
        <v>46</v>
      </c>
      <c r="C102" s="25" t="s">
        <v>28</v>
      </c>
      <c r="D102" s="5">
        <v>7.02</v>
      </c>
      <c r="E102" s="142" t="s">
        <v>30</v>
      </c>
      <c r="F102" s="148">
        <f t="shared" si="46"/>
        <v>7.5464999999999991</v>
      </c>
      <c r="G102" s="142" t="s">
        <v>30</v>
      </c>
      <c r="H102" s="30"/>
      <c r="I102" s="7"/>
      <c r="J102" s="7"/>
      <c r="K102" s="7"/>
      <c r="L102" s="7"/>
      <c r="M102" s="7"/>
      <c r="N102" s="7"/>
      <c r="O102" s="7"/>
      <c r="W102" s="62"/>
      <c r="X102" s="62"/>
    </row>
    <row r="103" spans="1:24" x14ac:dyDescent="0.25">
      <c r="A103" s="33">
        <v>21</v>
      </c>
      <c r="B103" s="27" t="s">
        <v>131</v>
      </c>
      <c r="C103" s="25" t="s">
        <v>29</v>
      </c>
      <c r="D103" s="5">
        <v>8.26</v>
      </c>
      <c r="E103" s="142" t="s">
        <v>30</v>
      </c>
      <c r="F103" s="148">
        <f t="shared" si="46"/>
        <v>8.8795000000000002</v>
      </c>
      <c r="G103" s="142" t="s">
        <v>30</v>
      </c>
      <c r="H103" s="30"/>
      <c r="I103" s="7"/>
      <c r="J103" s="7"/>
      <c r="K103" s="7"/>
      <c r="L103" s="7"/>
      <c r="M103" s="7"/>
      <c r="N103" s="7"/>
      <c r="O103" s="7"/>
      <c r="W103" s="62"/>
      <c r="X103" s="62"/>
    </row>
    <row r="104" spans="1:24" x14ac:dyDescent="0.25">
      <c r="A104" s="33">
        <v>22</v>
      </c>
      <c r="B104" s="18" t="s">
        <v>76</v>
      </c>
      <c r="C104" s="25" t="s">
        <v>45</v>
      </c>
      <c r="D104" s="5">
        <v>22.31</v>
      </c>
      <c r="E104" s="113">
        <v>2</v>
      </c>
      <c r="F104" s="148">
        <f t="shared" si="46"/>
        <v>23.983249999999998</v>
      </c>
      <c r="G104" s="148">
        <f t="shared" si="46"/>
        <v>2.15</v>
      </c>
      <c r="H104" s="30"/>
      <c r="I104" s="7"/>
      <c r="J104" s="7"/>
      <c r="K104" s="7"/>
      <c r="L104" s="7"/>
      <c r="M104" s="7"/>
      <c r="N104" s="7"/>
      <c r="O104" s="7"/>
      <c r="W104" s="62"/>
      <c r="X104" s="62"/>
    </row>
    <row r="105" spans="1:24" x14ac:dyDescent="0.25">
      <c r="A105" s="33">
        <v>23</v>
      </c>
      <c r="B105" s="27" t="s">
        <v>78</v>
      </c>
      <c r="C105" s="25" t="s">
        <v>29</v>
      </c>
      <c r="D105" s="5">
        <v>11.4</v>
      </c>
      <c r="E105" s="151">
        <v>2</v>
      </c>
      <c r="F105" s="148">
        <f t="shared" si="46"/>
        <v>12.254999999999999</v>
      </c>
      <c r="G105" s="148">
        <f t="shared" si="46"/>
        <v>2.15</v>
      </c>
      <c r="H105" s="30"/>
      <c r="I105" s="7"/>
      <c r="J105" s="7"/>
      <c r="K105" s="7"/>
      <c r="L105" s="7"/>
      <c r="M105" s="7"/>
      <c r="N105" s="7"/>
      <c r="O105" s="7"/>
      <c r="W105" s="62"/>
      <c r="X105" s="62"/>
    </row>
    <row r="106" spans="1:24" x14ac:dyDescent="0.25">
      <c r="A106" s="33">
        <v>24</v>
      </c>
      <c r="B106" s="18" t="s">
        <v>2</v>
      </c>
      <c r="C106" s="25" t="s">
        <v>29</v>
      </c>
      <c r="D106" s="5">
        <v>5</v>
      </c>
      <c r="E106" s="151">
        <v>3</v>
      </c>
      <c r="F106" s="148">
        <f t="shared" si="46"/>
        <v>5.375</v>
      </c>
      <c r="G106" s="148">
        <f t="shared" si="46"/>
        <v>3.2249999999999996</v>
      </c>
      <c r="H106" s="30"/>
      <c r="I106" s="7"/>
      <c r="J106" s="7"/>
      <c r="K106" s="7"/>
      <c r="L106" s="7"/>
      <c r="M106" s="7"/>
      <c r="N106" s="7"/>
      <c r="O106" s="7"/>
      <c r="W106" s="62"/>
      <c r="X106" s="62"/>
    </row>
    <row r="107" spans="1:24" x14ac:dyDescent="0.25">
      <c r="A107" s="33">
        <v>25</v>
      </c>
      <c r="B107" s="18" t="s">
        <v>84</v>
      </c>
      <c r="C107" s="25" t="s">
        <v>29</v>
      </c>
      <c r="D107" s="5">
        <v>1.07</v>
      </c>
      <c r="E107" s="142" t="s">
        <v>30</v>
      </c>
      <c r="F107" s="148">
        <f t="shared" si="46"/>
        <v>1.15025</v>
      </c>
      <c r="G107" s="142" t="s">
        <v>30</v>
      </c>
      <c r="H107" s="30"/>
      <c r="I107" s="7"/>
      <c r="J107" s="7"/>
      <c r="K107" s="7"/>
      <c r="L107" s="7"/>
      <c r="M107" s="7"/>
      <c r="N107" s="7"/>
      <c r="O107" s="7"/>
      <c r="W107" s="62"/>
      <c r="X107" s="62"/>
    </row>
    <row r="108" spans="1:24" x14ac:dyDescent="0.25">
      <c r="A108" s="33">
        <v>26</v>
      </c>
      <c r="B108" s="18" t="s">
        <v>19</v>
      </c>
      <c r="C108" s="25" t="s">
        <v>29</v>
      </c>
      <c r="D108" s="5">
        <v>2.89</v>
      </c>
      <c r="E108" s="151">
        <v>1</v>
      </c>
      <c r="F108" s="148">
        <f t="shared" si="46"/>
        <v>3.1067499999999999</v>
      </c>
      <c r="G108" s="148">
        <f t="shared" si="46"/>
        <v>1.075</v>
      </c>
      <c r="H108" s="30"/>
      <c r="I108" s="7"/>
      <c r="J108" s="7"/>
      <c r="K108" s="7"/>
      <c r="L108" s="7"/>
      <c r="M108" s="7"/>
      <c r="N108" s="7"/>
      <c r="O108" s="7"/>
      <c r="W108" s="62"/>
      <c r="X108" s="62"/>
    </row>
    <row r="109" spans="1:24" x14ac:dyDescent="0.25">
      <c r="A109" s="82">
        <v>27</v>
      </c>
      <c r="B109" s="18" t="s">
        <v>85</v>
      </c>
      <c r="C109" s="83" t="s">
        <v>29</v>
      </c>
      <c r="D109" s="4">
        <v>2.48</v>
      </c>
      <c r="E109" s="142" t="s">
        <v>30</v>
      </c>
      <c r="F109" s="148">
        <f t="shared" si="46"/>
        <v>2.6659999999999999</v>
      </c>
      <c r="G109" s="142" t="s">
        <v>30</v>
      </c>
      <c r="H109" s="30"/>
      <c r="I109" s="7"/>
      <c r="J109" s="7"/>
      <c r="K109" s="7"/>
      <c r="L109" s="7"/>
      <c r="M109" s="7"/>
      <c r="N109" s="7"/>
      <c r="O109" s="7"/>
      <c r="W109" s="62"/>
      <c r="X109" s="62"/>
    </row>
    <row r="110" spans="1:24" x14ac:dyDescent="0.25">
      <c r="A110" s="99"/>
      <c r="B110" s="99"/>
      <c r="C110" s="99"/>
      <c r="D110" s="99">
        <f>SUM(D83:D109)</f>
        <v>619.18999999999983</v>
      </c>
      <c r="E110" s="165">
        <f>SUM(E83:E109)</f>
        <v>138</v>
      </c>
      <c r="F110" s="171">
        <f t="shared" ref="F110:G110" si="47">SUM(F83:F109)</f>
        <v>665.62925000000007</v>
      </c>
      <c r="G110" s="171">
        <f t="shared" si="47"/>
        <v>148.35000000000002</v>
      </c>
      <c r="H110" s="32"/>
      <c r="I110" s="22"/>
      <c r="J110" s="7"/>
      <c r="K110" s="7"/>
      <c r="L110" s="7"/>
      <c r="M110" s="7"/>
      <c r="N110" s="7"/>
      <c r="O110" s="7"/>
      <c r="W110" s="62"/>
      <c r="X110" s="62"/>
    </row>
    <row r="111" spans="1:24" x14ac:dyDescent="0.25">
      <c r="A111" s="31"/>
      <c r="B111" s="31"/>
      <c r="C111" s="31"/>
      <c r="D111" s="196" t="s">
        <v>135</v>
      </c>
      <c r="E111" s="99">
        <f>SUM(D110:E110)</f>
        <v>757.18999999999983</v>
      </c>
      <c r="F111" s="188" t="s">
        <v>135</v>
      </c>
      <c r="G111" s="171">
        <f>SUM(F110:G110)</f>
        <v>813.97925000000009</v>
      </c>
      <c r="H111" s="32"/>
      <c r="I111" s="22"/>
      <c r="J111" s="7"/>
      <c r="K111" s="7"/>
      <c r="L111" s="7"/>
      <c r="M111" s="7"/>
      <c r="N111" s="7"/>
      <c r="O111" s="7"/>
      <c r="W111" s="62"/>
      <c r="X111" s="62"/>
    </row>
    <row r="112" spans="1:24" ht="15.75" thickBot="1" x14ac:dyDescent="0.3">
      <c r="A112" s="7"/>
      <c r="B112" s="7"/>
      <c r="C112" s="7"/>
      <c r="D112" s="7"/>
      <c r="E112" s="7"/>
      <c r="F112" s="7"/>
      <c r="G112" s="8"/>
      <c r="H112" s="7"/>
      <c r="I112" s="7"/>
      <c r="J112" s="7"/>
      <c r="K112" s="7"/>
      <c r="L112" s="7"/>
      <c r="M112" s="7"/>
      <c r="N112" s="7"/>
      <c r="O112" s="7"/>
      <c r="W112" s="62"/>
      <c r="X112" s="62"/>
    </row>
    <row r="113" spans="1:24" ht="15.75" thickBot="1" x14ac:dyDescent="0.3">
      <c r="A113" s="214" t="s">
        <v>112</v>
      </c>
      <c r="B113" s="215"/>
      <c r="C113" s="215"/>
      <c r="D113" s="215"/>
      <c r="E113" s="215"/>
      <c r="F113" s="230" t="s">
        <v>138</v>
      </c>
      <c r="G113" s="230"/>
      <c r="H113" s="7"/>
      <c r="I113" s="7"/>
      <c r="J113" s="7"/>
      <c r="K113" s="7"/>
      <c r="L113" s="7"/>
      <c r="M113" s="7"/>
      <c r="N113" s="7"/>
      <c r="O113" s="7"/>
      <c r="W113" s="62"/>
      <c r="X113" s="62"/>
    </row>
    <row r="114" spans="1:24" ht="15" customHeight="1" x14ac:dyDescent="0.25">
      <c r="A114" s="212" t="s">
        <v>0</v>
      </c>
      <c r="B114" s="205" t="s">
        <v>127</v>
      </c>
      <c r="C114" s="205" t="s">
        <v>44</v>
      </c>
      <c r="D114" s="205" t="s">
        <v>95</v>
      </c>
      <c r="E114" s="204"/>
      <c r="F114" s="251" t="s">
        <v>95</v>
      </c>
      <c r="G114" s="251"/>
      <c r="H114" s="228"/>
      <c r="I114" s="7"/>
      <c r="J114" s="7"/>
      <c r="K114" s="7"/>
      <c r="L114" s="7"/>
      <c r="M114" s="7"/>
      <c r="N114" s="7"/>
      <c r="O114" s="7"/>
      <c r="W114" s="62"/>
      <c r="X114" s="62"/>
    </row>
    <row r="115" spans="1:24" x14ac:dyDescent="0.25">
      <c r="A115" s="213"/>
      <c r="B115" s="206"/>
      <c r="C115" s="221"/>
      <c r="D115" s="206" t="s">
        <v>121</v>
      </c>
      <c r="E115" s="211"/>
      <c r="F115" s="251" t="s">
        <v>121</v>
      </c>
      <c r="G115" s="252"/>
      <c r="H115" s="228"/>
      <c r="I115" s="7"/>
      <c r="J115" s="7"/>
      <c r="K115" s="7"/>
      <c r="L115" s="7"/>
      <c r="M115" s="7"/>
      <c r="N115" s="7"/>
      <c r="O115" s="7"/>
      <c r="W115" s="62"/>
      <c r="X115" s="62"/>
    </row>
    <row r="116" spans="1:24" ht="67.5" customHeight="1" x14ac:dyDescent="0.25">
      <c r="A116" s="213"/>
      <c r="B116" s="206"/>
      <c r="C116" s="221"/>
      <c r="D116" s="86" t="s">
        <v>125</v>
      </c>
      <c r="E116" s="87" t="s">
        <v>126</v>
      </c>
      <c r="F116" s="144" t="s">
        <v>125</v>
      </c>
      <c r="G116" s="145" t="s">
        <v>126</v>
      </c>
      <c r="H116" s="228"/>
      <c r="I116" s="7"/>
      <c r="J116" s="7"/>
      <c r="K116" s="7"/>
      <c r="L116" s="7"/>
      <c r="M116" s="7"/>
      <c r="N116" s="7"/>
      <c r="O116" s="7"/>
      <c r="W116" s="62"/>
      <c r="X116" s="62"/>
    </row>
    <row r="117" spans="1:24" x14ac:dyDescent="0.25">
      <c r="A117" s="58">
        <v>1</v>
      </c>
      <c r="B117" s="52">
        <v>2</v>
      </c>
      <c r="C117" s="54">
        <v>3</v>
      </c>
      <c r="D117" s="52">
        <v>4</v>
      </c>
      <c r="E117" s="119">
        <v>5</v>
      </c>
      <c r="F117" s="147">
        <v>6</v>
      </c>
      <c r="G117" s="147">
        <v>7</v>
      </c>
      <c r="H117" s="57"/>
      <c r="I117" s="7"/>
      <c r="J117" s="7"/>
      <c r="K117" s="7"/>
      <c r="L117" s="7"/>
      <c r="M117" s="7"/>
      <c r="N117" s="7"/>
      <c r="O117" s="7"/>
      <c r="W117" s="62"/>
      <c r="X117" s="62"/>
    </row>
    <row r="118" spans="1:24" x14ac:dyDescent="0.25">
      <c r="A118" s="33">
        <v>1</v>
      </c>
      <c r="B118" s="85" t="s">
        <v>124</v>
      </c>
      <c r="C118" s="25" t="s">
        <v>75</v>
      </c>
      <c r="D118" s="4">
        <v>4.95</v>
      </c>
      <c r="E118" s="140" t="s">
        <v>30</v>
      </c>
      <c r="F118" s="148">
        <f>D118*(1+(14.5-7)/100)</f>
        <v>5.32125</v>
      </c>
      <c r="G118" s="170" t="s">
        <v>30</v>
      </c>
      <c r="H118" s="30"/>
      <c r="I118" s="7"/>
      <c r="J118" s="7"/>
      <c r="K118" s="7"/>
      <c r="L118" s="7"/>
      <c r="M118" s="7"/>
      <c r="N118" s="7"/>
      <c r="O118" s="7"/>
      <c r="W118" s="62"/>
      <c r="X118" s="62"/>
    </row>
    <row r="119" spans="1:24" x14ac:dyDescent="0.25">
      <c r="A119" s="33">
        <v>2</v>
      </c>
      <c r="B119" s="27" t="s">
        <v>23</v>
      </c>
      <c r="C119" s="25" t="s">
        <v>75</v>
      </c>
      <c r="D119" s="4">
        <v>5</v>
      </c>
      <c r="E119" s="140" t="s">
        <v>30</v>
      </c>
      <c r="F119" s="148">
        <f t="shared" ref="F119:G134" si="48">D119*(1+(14.5-7)/100)</f>
        <v>5.375</v>
      </c>
      <c r="G119" s="170" t="s">
        <v>30</v>
      </c>
      <c r="H119" s="30"/>
      <c r="I119" s="7"/>
      <c r="J119" s="7"/>
      <c r="K119" s="7"/>
      <c r="L119" s="7"/>
      <c r="M119" s="7"/>
      <c r="N119" s="7"/>
      <c r="O119" s="7"/>
      <c r="W119" s="62"/>
      <c r="X119" s="62"/>
    </row>
    <row r="120" spans="1:24" x14ac:dyDescent="0.25">
      <c r="A120" s="33">
        <v>3</v>
      </c>
      <c r="B120" s="27" t="s">
        <v>1</v>
      </c>
      <c r="C120" s="25" t="s">
        <v>29</v>
      </c>
      <c r="D120" s="5">
        <v>111.57</v>
      </c>
      <c r="E120" s="141">
        <v>15</v>
      </c>
      <c r="F120" s="148">
        <f t="shared" si="48"/>
        <v>119.93774999999999</v>
      </c>
      <c r="G120" s="148">
        <f t="shared" si="48"/>
        <v>16.125</v>
      </c>
      <c r="H120" s="30"/>
      <c r="I120" s="7"/>
      <c r="J120" s="7"/>
      <c r="K120" s="7"/>
      <c r="L120" s="7"/>
      <c r="M120" s="7"/>
      <c r="N120" s="7"/>
      <c r="O120" s="7"/>
      <c r="W120" s="62"/>
      <c r="X120" s="62"/>
    </row>
    <row r="121" spans="1:24" x14ac:dyDescent="0.25">
      <c r="A121" s="33">
        <v>4</v>
      </c>
      <c r="B121" s="27" t="s">
        <v>3</v>
      </c>
      <c r="C121" s="25" t="s">
        <v>29</v>
      </c>
      <c r="D121" s="5">
        <v>148.76</v>
      </c>
      <c r="E121" s="141">
        <v>20</v>
      </c>
      <c r="F121" s="148">
        <f t="shared" si="48"/>
        <v>159.91699999999997</v>
      </c>
      <c r="G121" s="148">
        <f t="shared" si="48"/>
        <v>21.5</v>
      </c>
      <c r="H121" s="30"/>
      <c r="I121" s="7"/>
      <c r="J121" s="7"/>
      <c r="K121" s="7"/>
      <c r="L121" s="7"/>
      <c r="M121" s="7"/>
      <c r="N121" s="7"/>
      <c r="O121" s="7"/>
      <c r="W121" s="62"/>
      <c r="X121" s="62"/>
    </row>
    <row r="122" spans="1:24" x14ac:dyDescent="0.25">
      <c r="A122" s="33">
        <v>5</v>
      </c>
      <c r="B122" s="27" t="s">
        <v>4</v>
      </c>
      <c r="C122" s="25" t="s">
        <v>29</v>
      </c>
      <c r="D122" s="5">
        <v>11.81</v>
      </c>
      <c r="E122" s="141">
        <v>15</v>
      </c>
      <c r="F122" s="148">
        <f t="shared" si="48"/>
        <v>12.69575</v>
      </c>
      <c r="G122" s="148">
        <f t="shared" si="48"/>
        <v>16.125</v>
      </c>
      <c r="H122" s="30"/>
      <c r="I122" s="7"/>
      <c r="J122" s="7"/>
      <c r="K122" s="7"/>
      <c r="L122" s="7"/>
      <c r="M122" s="7"/>
      <c r="N122" s="7"/>
      <c r="O122" s="7"/>
      <c r="W122" s="62"/>
      <c r="X122" s="62"/>
    </row>
    <row r="123" spans="1:24" x14ac:dyDescent="0.25">
      <c r="A123" s="33">
        <v>6</v>
      </c>
      <c r="B123" s="27" t="s">
        <v>5</v>
      </c>
      <c r="C123" s="25" t="s">
        <v>29</v>
      </c>
      <c r="D123" s="5">
        <v>54.29</v>
      </c>
      <c r="E123" s="141">
        <v>3</v>
      </c>
      <c r="F123" s="148">
        <f t="shared" si="48"/>
        <v>58.361749999999994</v>
      </c>
      <c r="G123" s="148">
        <f t="shared" si="48"/>
        <v>3.2249999999999996</v>
      </c>
      <c r="H123" s="30"/>
      <c r="I123" s="7"/>
      <c r="J123" s="7"/>
      <c r="K123" s="7"/>
      <c r="L123" s="7"/>
      <c r="M123" s="7"/>
      <c r="N123" s="7"/>
      <c r="O123" s="7"/>
      <c r="W123" s="62"/>
      <c r="X123" s="62"/>
    </row>
    <row r="124" spans="1:24" x14ac:dyDescent="0.25">
      <c r="A124" s="33">
        <v>7</v>
      </c>
      <c r="B124" s="27" t="s">
        <v>7</v>
      </c>
      <c r="C124" s="25" t="s">
        <v>29</v>
      </c>
      <c r="D124" s="5">
        <v>15.4</v>
      </c>
      <c r="E124" s="141">
        <v>1</v>
      </c>
      <c r="F124" s="148">
        <f t="shared" si="48"/>
        <v>16.555</v>
      </c>
      <c r="G124" s="148">
        <f t="shared" si="48"/>
        <v>1.075</v>
      </c>
      <c r="H124" s="30"/>
      <c r="I124" s="7"/>
      <c r="J124" s="7"/>
      <c r="K124" s="7"/>
      <c r="L124" s="7"/>
      <c r="M124" s="7"/>
      <c r="N124" s="7"/>
      <c r="O124" s="7"/>
      <c r="W124" s="62"/>
      <c r="X124" s="62"/>
    </row>
    <row r="125" spans="1:24" x14ac:dyDescent="0.25">
      <c r="A125" s="33">
        <v>8</v>
      </c>
      <c r="B125" s="27" t="s">
        <v>8</v>
      </c>
      <c r="C125" s="25" t="s">
        <v>29</v>
      </c>
      <c r="D125" s="5">
        <v>17.75</v>
      </c>
      <c r="E125" s="141">
        <v>2</v>
      </c>
      <c r="F125" s="148">
        <f t="shared" si="48"/>
        <v>19.081250000000001</v>
      </c>
      <c r="G125" s="148">
        <f t="shared" si="48"/>
        <v>2.15</v>
      </c>
      <c r="H125" s="30"/>
      <c r="I125" s="7"/>
      <c r="J125" s="7"/>
      <c r="K125" s="7"/>
      <c r="L125" s="7"/>
      <c r="M125" s="7"/>
      <c r="N125" s="7"/>
      <c r="O125" s="7"/>
      <c r="W125" s="62"/>
      <c r="X125" s="62"/>
    </row>
    <row r="126" spans="1:24" x14ac:dyDescent="0.25">
      <c r="A126" s="33">
        <v>9</v>
      </c>
      <c r="B126" s="27" t="s">
        <v>9</v>
      </c>
      <c r="C126" s="25" t="s">
        <v>29</v>
      </c>
      <c r="D126" s="5">
        <v>13.38</v>
      </c>
      <c r="E126" s="141">
        <v>3</v>
      </c>
      <c r="F126" s="148">
        <f t="shared" si="48"/>
        <v>14.3835</v>
      </c>
      <c r="G126" s="148">
        <f t="shared" si="48"/>
        <v>3.2249999999999996</v>
      </c>
      <c r="H126" s="30"/>
      <c r="I126" s="7"/>
      <c r="J126" s="7"/>
      <c r="K126" s="7"/>
      <c r="L126" s="7"/>
      <c r="M126" s="7"/>
      <c r="N126" s="7"/>
      <c r="O126" s="7"/>
      <c r="W126" s="62"/>
      <c r="X126" s="62"/>
    </row>
    <row r="127" spans="1:24" x14ac:dyDescent="0.25">
      <c r="A127" s="33">
        <v>10</v>
      </c>
      <c r="B127" s="27" t="s">
        <v>10</v>
      </c>
      <c r="C127" s="25" t="s">
        <v>29</v>
      </c>
      <c r="D127" s="5">
        <v>0.82</v>
      </c>
      <c r="E127" s="141">
        <v>3</v>
      </c>
      <c r="F127" s="148">
        <f t="shared" si="48"/>
        <v>0.88149999999999995</v>
      </c>
      <c r="G127" s="148">
        <f t="shared" si="48"/>
        <v>3.2249999999999996</v>
      </c>
      <c r="H127" s="30"/>
      <c r="I127" s="7"/>
      <c r="J127" s="7"/>
      <c r="K127" s="7"/>
      <c r="L127" s="7"/>
      <c r="M127" s="7"/>
      <c r="N127" s="7"/>
      <c r="O127" s="7"/>
      <c r="W127" s="62"/>
      <c r="X127" s="62"/>
    </row>
    <row r="128" spans="1:24" x14ac:dyDescent="0.25">
      <c r="A128" s="33">
        <v>11</v>
      </c>
      <c r="B128" s="27" t="s">
        <v>26</v>
      </c>
      <c r="C128" s="25" t="s">
        <v>29</v>
      </c>
      <c r="D128" s="5">
        <v>37.44</v>
      </c>
      <c r="E128" s="141">
        <v>3</v>
      </c>
      <c r="F128" s="148">
        <f t="shared" si="48"/>
        <v>40.247999999999998</v>
      </c>
      <c r="G128" s="148">
        <f t="shared" si="48"/>
        <v>3.2249999999999996</v>
      </c>
      <c r="H128" s="30"/>
      <c r="I128" s="7"/>
      <c r="J128" s="7"/>
      <c r="K128" s="7"/>
      <c r="L128" s="7"/>
      <c r="M128" s="7"/>
      <c r="N128" s="7"/>
      <c r="O128" s="7"/>
      <c r="W128" s="62"/>
      <c r="X128" s="62"/>
    </row>
    <row r="129" spans="1:24" x14ac:dyDescent="0.25">
      <c r="A129" s="33">
        <v>12</v>
      </c>
      <c r="B129" s="27" t="s">
        <v>11</v>
      </c>
      <c r="C129" s="25" t="s">
        <v>29</v>
      </c>
      <c r="D129" s="5">
        <v>5.57</v>
      </c>
      <c r="E129" s="141">
        <v>2</v>
      </c>
      <c r="F129" s="148">
        <f t="shared" si="48"/>
        <v>5.9877500000000001</v>
      </c>
      <c r="G129" s="148">
        <f t="shared" si="48"/>
        <v>2.15</v>
      </c>
      <c r="H129" s="30"/>
      <c r="I129" s="7"/>
      <c r="J129" s="7"/>
      <c r="K129" s="7"/>
      <c r="L129" s="7"/>
      <c r="M129" s="7"/>
      <c r="N129" s="7"/>
      <c r="O129" s="7"/>
      <c r="W129" s="62"/>
      <c r="X129" s="62"/>
    </row>
    <row r="130" spans="1:24" x14ac:dyDescent="0.25">
      <c r="A130" s="33">
        <v>13</v>
      </c>
      <c r="B130" s="27" t="s">
        <v>12</v>
      </c>
      <c r="C130" s="25" t="s">
        <v>29</v>
      </c>
      <c r="D130" s="5">
        <v>8.56</v>
      </c>
      <c r="E130" s="141">
        <v>2</v>
      </c>
      <c r="F130" s="148">
        <f t="shared" si="48"/>
        <v>9.202</v>
      </c>
      <c r="G130" s="148">
        <f t="shared" si="48"/>
        <v>2.15</v>
      </c>
      <c r="H130" s="30"/>
      <c r="I130" s="7"/>
      <c r="J130" s="7"/>
      <c r="K130" s="7"/>
      <c r="L130" s="7"/>
      <c r="M130" s="7"/>
      <c r="N130" s="7"/>
      <c r="O130" s="7"/>
      <c r="W130" s="62"/>
      <c r="X130" s="62"/>
    </row>
    <row r="131" spans="1:24" x14ac:dyDescent="0.25">
      <c r="A131" s="33">
        <v>14</v>
      </c>
      <c r="B131" s="27" t="s">
        <v>13</v>
      </c>
      <c r="C131" s="25" t="s">
        <v>29</v>
      </c>
      <c r="D131" s="5">
        <v>57.27</v>
      </c>
      <c r="E131" s="141">
        <v>20</v>
      </c>
      <c r="F131" s="148">
        <f t="shared" si="48"/>
        <v>61.565249999999999</v>
      </c>
      <c r="G131" s="148">
        <f t="shared" si="48"/>
        <v>21.5</v>
      </c>
      <c r="H131" s="30"/>
      <c r="I131" s="7"/>
      <c r="J131" s="7"/>
      <c r="K131" s="7"/>
      <c r="L131" s="7"/>
      <c r="M131" s="7"/>
      <c r="N131" s="7"/>
      <c r="O131" s="7"/>
      <c r="W131" s="62"/>
      <c r="X131" s="62"/>
    </row>
    <row r="132" spans="1:24" x14ac:dyDescent="0.25">
      <c r="A132" s="33">
        <v>15</v>
      </c>
      <c r="B132" s="27" t="s">
        <v>15</v>
      </c>
      <c r="C132" s="25" t="s">
        <v>29</v>
      </c>
      <c r="D132" s="5">
        <v>1.29</v>
      </c>
      <c r="E132" s="141">
        <v>0</v>
      </c>
      <c r="F132" s="148">
        <f t="shared" si="48"/>
        <v>1.3867499999999999</v>
      </c>
      <c r="G132" s="148">
        <f t="shared" si="48"/>
        <v>0</v>
      </c>
      <c r="H132" s="30"/>
      <c r="I132" s="7"/>
      <c r="J132" s="7"/>
      <c r="K132" s="7"/>
      <c r="L132" s="7"/>
      <c r="M132" s="7"/>
      <c r="N132" s="7"/>
      <c r="O132" s="7"/>
      <c r="W132" s="62"/>
      <c r="X132" s="62"/>
    </row>
    <row r="133" spans="1:24" x14ac:dyDescent="0.25">
      <c r="A133" s="33">
        <v>16</v>
      </c>
      <c r="B133" s="27" t="s">
        <v>16</v>
      </c>
      <c r="C133" s="25" t="s">
        <v>29</v>
      </c>
      <c r="D133" s="5">
        <v>2</v>
      </c>
      <c r="E133" s="141">
        <v>1</v>
      </c>
      <c r="F133" s="148">
        <f t="shared" si="48"/>
        <v>2.15</v>
      </c>
      <c r="G133" s="148">
        <f t="shared" si="48"/>
        <v>1.075</v>
      </c>
      <c r="H133" s="30"/>
      <c r="I133" s="7"/>
      <c r="J133" s="7"/>
      <c r="K133" s="7"/>
      <c r="L133" s="7"/>
      <c r="M133" s="7"/>
      <c r="N133" s="7"/>
      <c r="O133" s="7"/>
      <c r="W133" s="62"/>
      <c r="X133" s="62"/>
    </row>
    <row r="134" spans="1:24" ht="28.5" x14ac:dyDescent="0.25">
      <c r="A134" s="33">
        <v>17</v>
      </c>
      <c r="B134" s="11" t="s">
        <v>46</v>
      </c>
      <c r="C134" s="25" t="s">
        <v>28</v>
      </c>
      <c r="D134" s="5">
        <v>7.02</v>
      </c>
      <c r="E134" s="143">
        <v>0</v>
      </c>
      <c r="F134" s="148">
        <f t="shared" si="48"/>
        <v>7.5464999999999991</v>
      </c>
      <c r="G134" s="148">
        <f t="shared" si="48"/>
        <v>0</v>
      </c>
      <c r="H134" s="30"/>
      <c r="I134" s="7"/>
      <c r="J134" s="7"/>
      <c r="K134" s="7"/>
      <c r="L134" s="7"/>
      <c r="M134" s="7"/>
      <c r="N134" s="7"/>
      <c r="O134" s="7"/>
      <c r="W134" s="62"/>
      <c r="X134" s="62"/>
    </row>
    <row r="135" spans="1:24" x14ac:dyDescent="0.25">
      <c r="A135" s="33">
        <v>18</v>
      </c>
      <c r="B135" s="27" t="s">
        <v>70</v>
      </c>
      <c r="C135" s="25" t="s">
        <v>71</v>
      </c>
      <c r="D135" s="5" t="s">
        <v>132</v>
      </c>
      <c r="E135" s="143">
        <v>10</v>
      </c>
      <c r="F135" s="170" t="s">
        <v>30</v>
      </c>
      <c r="G135" s="148">
        <f t="shared" ref="F135:G138" si="49">E135*(1+(14.5-7)/100)</f>
        <v>10.75</v>
      </c>
      <c r="H135" s="30"/>
      <c r="I135" s="7"/>
      <c r="J135" s="7"/>
      <c r="K135" s="7"/>
      <c r="L135" s="7"/>
      <c r="M135" s="7"/>
      <c r="N135" s="7"/>
      <c r="O135" s="7"/>
      <c r="W135" s="62"/>
      <c r="X135" s="62"/>
    </row>
    <row r="136" spans="1:24" x14ac:dyDescent="0.25">
      <c r="A136" s="33">
        <v>19</v>
      </c>
      <c r="B136" s="11" t="s">
        <v>22</v>
      </c>
      <c r="C136" s="25" t="s">
        <v>29</v>
      </c>
      <c r="D136" s="5">
        <v>34.21</v>
      </c>
      <c r="E136" s="141">
        <v>2</v>
      </c>
      <c r="F136" s="148">
        <f t="shared" si="49"/>
        <v>36.775750000000002</v>
      </c>
      <c r="G136" s="148">
        <f t="shared" si="49"/>
        <v>2.15</v>
      </c>
      <c r="H136" s="30"/>
      <c r="I136" s="7"/>
      <c r="J136" s="7"/>
      <c r="K136" s="7"/>
      <c r="L136" s="7"/>
      <c r="M136" s="7"/>
      <c r="N136" s="7"/>
      <c r="O136" s="7"/>
      <c r="W136" s="62"/>
      <c r="X136" s="62"/>
    </row>
    <row r="137" spans="1:24" x14ac:dyDescent="0.25">
      <c r="A137" s="33">
        <v>20</v>
      </c>
      <c r="B137" s="11" t="s">
        <v>19</v>
      </c>
      <c r="C137" s="25" t="s">
        <v>29</v>
      </c>
      <c r="D137" s="5">
        <v>2.89</v>
      </c>
      <c r="E137" s="141">
        <v>1</v>
      </c>
      <c r="F137" s="148">
        <f t="shared" si="49"/>
        <v>3.1067499999999999</v>
      </c>
      <c r="G137" s="148">
        <f t="shared" si="49"/>
        <v>1.075</v>
      </c>
      <c r="H137" s="30"/>
      <c r="I137" s="7"/>
      <c r="J137" s="7"/>
      <c r="K137" s="7"/>
      <c r="L137" s="7"/>
      <c r="M137" s="7"/>
      <c r="N137" s="7"/>
      <c r="O137" s="7"/>
      <c r="W137" s="62"/>
      <c r="X137" s="62"/>
    </row>
    <row r="138" spans="1:24" x14ac:dyDescent="0.25">
      <c r="A138" s="100">
        <v>21</v>
      </c>
      <c r="B138" s="91" t="s">
        <v>2</v>
      </c>
      <c r="C138" s="101" t="s">
        <v>29</v>
      </c>
      <c r="D138" s="102">
        <v>5</v>
      </c>
      <c r="E138" s="109">
        <v>5</v>
      </c>
      <c r="F138" s="148">
        <f t="shared" si="49"/>
        <v>5.375</v>
      </c>
      <c r="G138" s="148">
        <f t="shared" si="49"/>
        <v>5.375</v>
      </c>
      <c r="H138" s="30"/>
      <c r="I138" s="7"/>
      <c r="J138" s="7"/>
      <c r="K138" s="7"/>
      <c r="L138" s="7"/>
      <c r="M138" s="7"/>
      <c r="N138" s="7"/>
      <c r="O138" s="7"/>
      <c r="W138" s="62"/>
      <c r="X138" s="62"/>
    </row>
    <row r="139" spans="1:24" x14ac:dyDescent="0.25">
      <c r="A139" s="99"/>
      <c r="B139" s="99"/>
      <c r="C139" s="99"/>
      <c r="D139" s="99">
        <f>SUM(D118:D138)</f>
        <v>544.9799999999999</v>
      </c>
      <c r="E139" s="107">
        <f>SUM(E118:E138)</f>
        <v>108</v>
      </c>
      <c r="F139" s="171">
        <f>SUM(F118:F138)</f>
        <v>585.85350000000005</v>
      </c>
      <c r="G139" s="171">
        <f>SUM(G118:G138)</f>
        <v>116.10000000000002</v>
      </c>
      <c r="H139" s="32"/>
      <c r="I139" s="22"/>
      <c r="J139" s="7"/>
      <c r="K139" s="7"/>
      <c r="L139" s="7"/>
      <c r="M139" s="7"/>
      <c r="N139" s="7"/>
      <c r="O139" s="7"/>
      <c r="W139" s="62"/>
      <c r="X139" s="62"/>
    </row>
    <row r="140" spans="1:24" x14ac:dyDescent="0.25">
      <c r="A140" s="31"/>
      <c r="B140" s="31"/>
      <c r="C140" s="31"/>
      <c r="D140" s="196" t="s">
        <v>135</v>
      </c>
      <c r="E140" s="99">
        <f>SUM(D139:E139)</f>
        <v>652.9799999999999</v>
      </c>
      <c r="F140" s="188" t="s">
        <v>135</v>
      </c>
      <c r="G140" s="171">
        <f>SUM(F139:G139)</f>
        <v>701.95350000000008</v>
      </c>
      <c r="H140" s="32"/>
      <c r="I140" s="22"/>
      <c r="J140" s="7"/>
      <c r="K140" s="7"/>
      <c r="L140" s="7"/>
      <c r="M140" s="7"/>
      <c r="N140" s="7"/>
      <c r="O140" s="7"/>
      <c r="W140" s="62"/>
      <c r="X140" s="62"/>
    </row>
    <row r="141" spans="1:24" ht="15.75" thickBot="1" x14ac:dyDescent="0.3">
      <c r="A141" s="7"/>
      <c r="B141" s="7"/>
      <c r="C141" s="7"/>
      <c r="D141" s="7"/>
      <c r="E141" s="7"/>
      <c r="F141" s="7"/>
      <c r="G141" s="8"/>
      <c r="H141" s="7"/>
      <c r="I141" s="7"/>
      <c r="J141" s="7"/>
      <c r="K141" s="7"/>
      <c r="L141" s="7"/>
      <c r="M141" s="7"/>
      <c r="N141" s="7"/>
      <c r="O141" s="7"/>
      <c r="W141" s="62"/>
      <c r="X141" s="62"/>
    </row>
    <row r="142" spans="1:24" ht="15.75" thickBot="1" x14ac:dyDescent="0.3">
      <c r="A142" s="240" t="s">
        <v>116</v>
      </c>
      <c r="B142" s="241"/>
      <c r="C142" s="242"/>
      <c r="D142" s="242"/>
      <c r="E142" s="242"/>
      <c r="F142" s="242"/>
      <c r="G142" s="242"/>
      <c r="H142" s="242"/>
      <c r="I142" s="242"/>
      <c r="J142" s="271" t="s">
        <v>138</v>
      </c>
      <c r="K142" s="271"/>
      <c r="L142" s="271"/>
      <c r="M142" s="271"/>
      <c r="N142" s="271"/>
      <c r="O142" s="271"/>
      <c r="W142" s="62"/>
      <c r="X142" s="62"/>
    </row>
    <row r="143" spans="1:24" x14ac:dyDescent="0.25">
      <c r="A143" s="212" t="s">
        <v>0</v>
      </c>
      <c r="B143" s="204" t="s">
        <v>127</v>
      </c>
      <c r="C143" s="243" t="s">
        <v>115</v>
      </c>
      <c r="D143" s="244"/>
      <c r="E143" s="244"/>
      <c r="F143" s="244"/>
      <c r="G143" s="244"/>
      <c r="H143" s="244"/>
      <c r="I143" s="244"/>
      <c r="J143" s="230" t="s">
        <v>115</v>
      </c>
      <c r="K143" s="230"/>
      <c r="L143" s="230"/>
      <c r="M143" s="230"/>
      <c r="N143" s="230"/>
      <c r="O143" s="230"/>
      <c r="W143" s="62"/>
      <c r="X143" s="62"/>
    </row>
    <row r="144" spans="1:24" ht="46.5" customHeight="1" x14ac:dyDescent="0.25">
      <c r="A144" s="246"/>
      <c r="B144" s="247"/>
      <c r="C144" s="219" t="s">
        <v>25</v>
      </c>
      <c r="D144" s="205" t="s">
        <v>96</v>
      </c>
      <c r="E144" s="231"/>
      <c r="F144" s="88" t="s">
        <v>97</v>
      </c>
      <c r="G144" s="90"/>
      <c r="H144" s="205" t="s">
        <v>104</v>
      </c>
      <c r="I144" s="204"/>
      <c r="J144" s="251" t="s">
        <v>96</v>
      </c>
      <c r="K144" s="270"/>
      <c r="L144" s="155" t="s">
        <v>97</v>
      </c>
      <c r="M144" s="156"/>
      <c r="N144" s="251" t="s">
        <v>104</v>
      </c>
      <c r="O144" s="251"/>
      <c r="W144" s="62"/>
      <c r="X144" s="62"/>
    </row>
    <row r="145" spans="1:24" ht="51" customHeight="1" x14ac:dyDescent="0.25">
      <c r="A145" s="246"/>
      <c r="B145" s="247"/>
      <c r="C145" s="248"/>
      <c r="D145" s="86" t="s">
        <v>125</v>
      </c>
      <c r="E145" s="87" t="s">
        <v>126</v>
      </c>
      <c r="F145" s="86" t="s">
        <v>125</v>
      </c>
      <c r="G145" s="87" t="s">
        <v>126</v>
      </c>
      <c r="H145" s="86" t="s">
        <v>125</v>
      </c>
      <c r="I145" s="154" t="s">
        <v>126</v>
      </c>
      <c r="J145" s="157" t="s">
        <v>125</v>
      </c>
      <c r="K145" s="157" t="s">
        <v>126</v>
      </c>
      <c r="L145" s="157" t="s">
        <v>125</v>
      </c>
      <c r="M145" s="157" t="s">
        <v>126</v>
      </c>
      <c r="N145" s="157" t="s">
        <v>125</v>
      </c>
      <c r="O145" s="157" t="s">
        <v>126</v>
      </c>
      <c r="W145" s="62"/>
      <c r="X145" s="62"/>
    </row>
    <row r="146" spans="1:24" x14ac:dyDescent="0.25">
      <c r="A146" s="59">
        <v>1</v>
      </c>
      <c r="B146" s="60">
        <v>2</v>
      </c>
      <c r="C146" s="61">
        <v>3</v>
      </c>
      <c r="D146" s="52">
        <v>6</v>
      </c>
      <c r="E146" s="52">
        <v>7</v>
      </c>
      <c r="F146" s="89">
        <v>8</v>
      </c>
      <c r="G146" s="89">
        <v>9</v>
      </c>
      <c r="H146" s="52">
        <v>10</v>
      </c>
      <c r="I146" s="118">
        <v>11</v>
      </c>
      <c r="J146" s="155">
        <v>12</v>
      </c>
      <c r="K146" s="155">
        <v>13</v>
      </c>
      <c r="L146" s="155">
        <v>14</v>
      </c>
      <c r="M146" s="155">
        <v>15</v>
      </c>
      <c r="N146" s="155">
        <v>16</v>
      </c>
      <c r="O146" s="161">
        <v>17</v>
      </c>
      <c r="W146" s="62"/>
      <c r="X146" s="62"/>
    </row>
    <row r="147" spans="1:24" x14ac:dyDescent="0.25">
      <c r="A147" s="45">
        <v>1</v>
      </c>
      <c r="B147" s="85" t="s">
        <v>124</v>
      </c>
      <c r="C147" s="19" t="s">
        <v>75</v>
      </c>
      <c r="D147" s="4">
        <v>5</v>
      </c>
      <c r="E147" s="16" t="s">
        <v>30</v>
      </c>
      <c r="F147" s="4">
        <v>5</v>
      </c>
      <c r="G147" s="16" t="s">
        <v>30</v>
      </c>
      <c r="H147" s="2">
        <v>5</v>
      </c>
      <c r="I147" s="140" t="s">
        <v>30</v>
      </c>
      <c r="J147" s="162">
        <f>D147*(1+(14.5-7)/100)</f>
        <v>5.375</v>
      </c>
      <c r="K147" s="142" t="s">
        <v>30</v>
      </c>
      <c r="L147" s="162">
        <f t="shared" ref="L147:L157" si="50">F147*(1+(14.5-7)/100)</f>
        <v>5.375</v>
      </c>
      <c r="M147" s="142" t="s">
        <v>30</v>
      </c>
      <c r="N147" s="162">
        <f t="shared" ref="M147:N181" si="51">H147*(1+(14.5-7)/100)</f>
        <v>5.375</v>
      </c>
      <c r="O147" s="142" t="s">
        <v>30</v>
      </c>
      <c r="W147" s="62"/>
      <c r="X147" s="62"/>
    </row>
    <row r="148" spans="1:24" ht="28.5" x14ac:dyDescent="0.25">
      <c r="A148" s="45">
        <v>2</v>
      </c>
      <c r="B148" s="15" t="s">
        <v>55</v>
      </c>
      <c r="C148" s="19" t="s">
        <v>75</v>
      </c>
      <c r="D148" s="4">
        <v>5</v>
      </c>
      <c r="E148" s="16" t="s">
        <v>30</v>
      </c>
      <c r="F148" s="4">
        <v>5</v>
      </c>
      <c r="G148" s="16" t="s">
        <v>30</v>
      </c>
      <c r="H148" s="2">
        <v>5</v>
      </c>
      <c r="I148" s="140" t="s">
        <v>30</v>
      </c>
      <c r="J148" s="162">
        <f t="shared" ref="J148:J157" si="52">D148*(1+(14.5-7)/100)</f>
        <v>5.375</v>
      </c>
      <c r="K148" s="142" t="s">
        <v>30</v>
      </c>
      <c r="L148" s="162">
        <f t="shared" si="50"/>
        <v>5.375</v>
      </c>
      <c r="M148" s="142" t="s">
        <v>30</v>
      </c>
      <c r="N148" s="162">
        <f t="shared" si="51"/>
        <v>5.375</v>
      </c>
      <c r="O148" s="142" t="s">
        <v>30</v>
      </c>
      <c r="W148" s="62"/>
      <c r="X148" s="62"/>
    </row>
    <row r="149" spans="1:24" x14ac:dyDescent="0.25">
      <c r="A149" s="45">
        <v>3</v>
      </c>
      <c r="B149" s="14" t="s">
        <v>1</v>
      </c>
      <c r="C149" s="20" t="s">
        <v>29</v>
      </c>
      <c r="D149" s="2">
        <v>50</v>
      </c>
      <c r="E149" s="2">
        <v>20</v>
      </c>
      <c r="F149" s="2">
        <v>49</v>
      </c>
      <c r="G149" s="2">
        <v>15</v>
      </c>
      <c r="H149" s="2">
        <v>49</v>
      </c>
      <c r="I149" s="158">
        <v>3</v>
      </c>
      <c r="J149" s="162">
        <f t="shared" si="52"/>
        <v>53.75</v>
      </c>
      <c r="K149" s="162">
        <f t="shared" ref="K149:K157" si="53">E149*(1+(14.5-7)/100)</f>
        <v>21.5</v>
      </c>
      <c r="L149" s="162">
        <f t="shared" si="50"/>
        <v>52.674999999999997</v>
      </c>
      <c r="M149" s="162">
        <f t="shared" ref="M149:M158" si="54">G149*(1+(14.5-7)/100)</f>
        <v>16.125</v>
      </c>
      <c r="N149" s="162">
        <f t="shared" si="51"/>
        <v>52.674999999999997</v>
      </c>
      <c r="O149" s="162">
        <f t="shared" ref="O149:O177" si="55">I149*(1+(14.5-7)/100)</f>
        <v>3.2249999999999996</v>
      </c>
      <c r="W149" s="62"/>
      <c r="X149" s="62"/>
    </row>
    <row r="150" spans="1:24" x14ac:dyDescent="0.25">
      <c r="A150" s="45">
        <v>4</v>
      </c>
      <c r="B150" s="13" t="s">
        <v>50</v>
      </c>
      <c r="C150" s="20" t="s">
        <v>29</v>
      </c>
      <c r="D150" s="2">
        <v>40</v>
      </c>
      <c r="E150" s="2">
        <v>30</v>
      </c>
      <c r="F150" s="2">
        <v>23</v>
      </c>
      <c r="G150" s="2">
        <v>10</v>
      </c>
      <c r="H150" s="2">
        <v>24</v>
      </c>
      <c r="I150" s="158">
        <v>5</v>
      </c>
      <c r="J150" s="162">
        <f t="shared" si="52"/>
        <v>43</v>
      </c>
      <c r="K150" s="162">
        <f t="shared" si="53"/>
        <v>32.25</v>
      </c>
      <c r="L150" s="162">
        <f t="shared" si="50"/>
        <v>24.724999999999998</v>
      </c>
      <c r="M150" s="162">
        <f t="shared" si="54"/>
        <v>10.75</v>
      </c>
      <c r="N150" s="162">
        <f t="shared" si="51"/>
        <v>25.799999999999997</v>
      </c>
      <c r="O150" s="162">
        <f t="shared" si="55"/>
        <v>5.375</v>
      </c>
      <c r="W150" s="62"/>
      <c r="X150" s="62"/>
    </row>
    <row r="151" spans="1:24" x14ac:dyDescent="0.25">
      <c r="A151" s="45">
        <v>5</v>
      </c>
      <c r="B151" s="13" t="s">
        <v>4</v>
      </c>
      <c r="C151" s="20" t="s">
        <v>29</v>
      </c>
      <c r="D151" s="4">
        <v>10</v>
      </c>
      <c r="E151" s="4">
        <v>0</v>
      </c>
      <c r="F151" s="2">
        <v>10</v>
      </c>
      <c r="G151" s="4">
        <v>15</v>
      </c>
      <c r="H151" s="2">
        <v>10</v>
      </c>
      <c r="I151" s="159">
        <v>2</v>
      </c>
      <c r="J151" s="162">
        <f t="shared" si="52"/>
        <v>10.75</v>
      </c>
      <c r="K151" s="162">
        <f t="shared" si="53"/>
        <v>0</v>
      </c>
      <c r="L151" s="162">
        <f t="shared" si="50"/>
        <v>10.75</v>
      </c>
      <c r="M151" s="162">
        <f t="shared" si="54"/>
        <v>16.125</v>
      </c>
      <c r="N151" s="162">
        <f t="shared" si="51"/>
        <v>10.75</v>
      </c>
      <c r="O151" s="162">
        <f t="shared" si="55"/>
        <v>2.15</v>
      </c>
      <c r="W151" s="62"/>
      <c r="X151" s="62"/>
    </row>
    <row r="152" spans="1:24" x14ac:dyDescent="0.25">
      <c r="A152" s="45">
        <v>6</v>
      </c>
      <c r="B152" s="13" t="s">
        <v>58</v>
      </c>
      <c r="C152" s="20" t="s">
        <v>29</v>
      </c>
      <c r="D152" s="4">
        <v>10</v>
      </c>
      <c r="E152" s="4">
        <v>20</v>
      </c>
      <c r="F152" s="2">
        <v>20</v>
      </c>
      <c r="G152" s="4">
        <v>10</v>
      </c>
      <c r="H152" s="2">
        <v>20</v>
      </c>
      <c r="I152" s="159">
        <v>5</v>
      </c>
      <c r="J152" s="162">
        <f t="shared" si="52"/>
        <v>10.75</v>
      </c>
      <c r="K152" s="162">
        <f t="shared" si="53"/>
        <v>21.5</v>
      </c>
      <c r="L152" s="162">
        <f t="shared" si="50"/>
        <v>21.5</v>
      </c>
      <c r="M152" s="162">
        <f t="shared" si="54"/>
        <v>10.75</v>
      </c>
      <c r="N152" s="162">
        <f t="shared" si="51"/>
        <v>21.5</v>
      </c>
      <c r="O152" s="162">
        <f t="shared" si="55"/>
        <v>5.375</v>
      </c>
      <c r="W152" s="62"/>
      <c r="X152" s="62"/>
    </row>
    <row r="153" spans="1:24" x14ac:dyDescent="0.25">
      <c r="A153" s="45">
        <v>7</v>
      </c>
      <c r="B153" s="13" t="s">
        <v>57</v>
      </c>
      <c r="C153" s="20" t="s">
        <v>29</v>
      </c>
      <c r="D153" s="4">
        <v>10</v>
      </c>
      <c r="E153" s="6">
        <v>20</v>
      </c>
      <c r="F153" s="2">
        <v>19</v>
      </c>
      <c r="G153" s="6">
        <v>10</v>
      </c>
      <c r="H153" s="2">
        <v>20</v>
      </c>
      <c r="I153" s="143">
        <v>8</v>
      </c>
      <c r="J153" s="162">
        <f t="shared" si="52"/>
        <v>10.75</v>
      </c>
      <c r="K153" s="162">
        <f t="shared" si="53"/>
        <v>21.5</v>
      </c>
      <c r="L153" s="162">
        <f t="shared" si="50"/>
        <v>20.425000000000001</v>
      </c>
      <c r="M153" s="162">
        <f t="shared" si="54"/>
        <v>10.75</v>
      </c>
      <c r="N153" s="162">
        <f t="shared" si="51"/>
        <v>21.5</v>
      </c>
      <c r="O153" s="162">
        <f t="shared" si="55"/>
        <v>8.6</v>
      </c>
      <c r="W153" s="62"/>
      <c r="X153" s="62"/>
    </row>
    <row r="154" spans="1:24" x14ac:dyDescent="0.25">
      <c r="A154" s="45">
        <v>8</v>
      </c>
      <c r="B154" s="13" t="s">
        <v>56</v>
      </c>
      <c r="C154" s="20" t="s">
        <v>29</v>
      </c>
      <c r="D154" s="5">
        <v>60</v>
      </c>
      <c r="E154" s="5">
        <v>20</v>
      </c>
      <c r="F154" s="5">
        <v>27</v>
      </c>
      <c r="G154" s="5">
        <v>10</v>
      </c>
      <c r="H154" s="5">
        <v>27</v>
      </c>
      <c r="I154" s="141">
        <v>2</v>
      </c>
      <c r="J154" s="162">
        <f t="shared" si="52"/>
        <v>64.5</v>
      </c>
      <c r="K154" s="162">
        <f t="shared" si="53"/>
        <v>21.5</v>
      </c>
      <c r="L154" s="162">
        <f t="shared" si="50"/>
        <v>29.024999999999999</v>
      </c>
      <c r="M154" s="162">
        <f t="shared" si="54"/>
        <v>10.75</v>
      </c>
      <c r="N154" s="162">
        <f t="shared" si="51"/>
        <v>29.024999999999999</v>
      </c>
      <c r="O154" s="162">
        <f t="shared" si="55"/>
        <v>2.15</v>
      </c>
      <c r="W154" s="62"/>
      <c r="X154" s="62"/>
    </row>
    <row r="155" spans="1:24" x14ac:dyDescent="0.25">
      <c r="A155" s="45">
        <v>9</v>
      </c>
      <c r="B155" s="13" t="s">
        <v>13</v>
      </c>
      <c r="C155" s="20" t="s">
        <v>29</v>
      </c>
      <c r="D155" s="5">
        <v>120</v>
      </c>
      <c r="E155" s="5">
        <v>15</v>
      </c>
      <c r="F155" s="5">
        <v>41</v>
      </c>
      <c r="G155" s="5">
        <v>5</v>
      </c>
      <c r="H155" s="5">
        <v>42</v>
      </c>
      <c r="I155" s="141">
        <v>3</v>
      </c>
      <c r="J155" s="162">
        <f t="shared" si="52"/>
        <v>129</v>
      </c>
      <c r="K155" s="162">
        <f t="shared" si="53"/>
        <v>16.125</v>
      </c>
      <c r="L155" s="162">
        <f t="shared" si="50"/>
        <v>44.074999999999996</v>
      </c>
      <c r="M155" s="162">
        <f t="shared" si="54"/>
        <v>5.375</v>
      </c>
      <c r="N155" s="162">
        <f t="shared" si="51"/>
        <v>45.15</v>
      </c>
      <c r="O155" s="162">
        <f t="shared" si="55"/>
        <v>3.2249999999999996</v>
      </c>
      <c r="W155" s="62"/>
      <c r="X155" s="62"/>
    </row>
    <row r="156" spans="1:24" x14ac:dyDescent="0.25">
      <c r="A156" s="45">
        <v>10</v>
      </c>
      <c r="B156" s="13" t="s">
        <v>63</v>
      </c>
      <c r="C156" s="19" t="s">
        <v>75</v>
      </c>
      <c r="D156" s="5">
        <v>50</v>
      </c>
      <c r="E156" s="5">
        <v>15</v>
      </c>
      <c r="F156" s="5">
        <v>34</v>
      </c>
      <c r="G156" s="5">
        <v>10</v>
      </c>
      <c r="H156" s="5">
        <v>70</v>
      </c>
      <c r="I156" s="141">
        <v>4</v>
      </c>
      <c r="J156" s="162">
        <f t="shared" si="52"/>
        <v>53.75</v>
      </c>
      <c r="K156" s="162">
        <f t="shared" si="53"/>
        <v>16.125</v>
      </c>
      <c r="L156" s="162">
        <f t="shared" si="50"/>
        <v>36.549999999999997</v>
      </c>
      <c r="M156" s="162">
        <f t="shared" si="54"/>
        <v>10.75</v>
      </c>
      <c r="N156" s="162">
        <f t="shared" si="51"/>
        <v>75.25</v>
      </c>
      <c r="O156" s="162">
        <f t="shared" si="55"/>
        <v>4.3</v>
      </c>
      <c r="W156" s="62"/>
      <c r="X156" s="62"/>
    </row>
    <row r="157" spans="1:24" x14ac:dyDescent="0.25">
      <c r="A157" s="45">
        <v>11</v>
      </c>
      <c r="B157" s="13" t="s">
        <v>49</v>
      </c>
      <c r="C157" s="19" t="s">
        <v>75</v>
      </c>
      <c r="D157" s="5">
        <v>30</v>
      </c>
      <c r="E157" s="5">
        <v>10</v>
      </c>
      <c r="F157" s="5">
        <v>97</v>
      </c>
      <c r="G157" s="5">
        <v>5</v>
      </c>
      <c r="H157" s="5">
        <v>10</v>
      </c>
      <c r="I157" s="141">
        <v>6</v>
      </c>
      <c r="J157" s="162">
        <f t="shared" si="52"/>
        <v>32.25</v>
      </c>
      <c r="K157" s="162">
        <f t="shared" si="53"/>
        <v>10.75</v>
      </c>
      <c r="L157" s="162">
        <f t="shared" si="50"/>
        <v>104.27499999999999</v>
      </c>
      <c r="M157" s="162">
        <f t="shared" si="54"/>
        <v>5.375</v>
      </c>
      <c r="N157" s="162">
        <f t="shared" si="51"/>
        <v>10.75</v>
      </c>
      <c r="O157" s="162">
        <f t="shared" si="55"/>
        <v>6.4499999999999993</v>
      </c>
      <c r="W157" s="62"/>
      <c r="X157" s="62"/>
    </row>
    <row r="158" spans="1:24" x14ac:dyDescent="0.25">
      <c r="A158" s="45">
        <v>12</v>
      </c>
      <c r="B158" s="13" t="s">
        <v>66</v>
      </c>
      <c r="C158" s="20" t="s">
        <v>29</v>
      </c>
      <c r="D158" s="16" t="s">
        <v>30</v>
      </c>
      <c r="E158" s="16" t="s">
        <v>30</v>
      </c>
      <c r="F158" s="16" t="s">
        <v>30</v>
      </c>
      <c r="G158" s="16"/>
      <c r="H158" s="5">
        <v>495</v>
      </c>
      <c r="I158" s="141">
        <v>20</v>
      </c>
      <c r="J158" s="142" t="s">
        <v>30</v>
      </c>
      <c r="K158" s="142" t="s">
        <v>30</v>
      </c>
      <c r="L158" s="142" t="s">
        <v>30</v>
      </c>
      <c r="M158" s="162">
        <f t="shared" si="54"/>
        <v>0</v>
      </c>
      <c r="N158" s="162">
        <f t="shared" si="51"/>
        <v>532.125</v>
      </c>
      <c r="O158" s="162">
        <f t="shared" si="55"/>
        <v>21.5</v>
      </c>
      <c r="W158" s="62"/>
      <c r="X158" s="62"/>
    </row>
    <row r="159" spans="1:24" x14ac:dyDescent="0.25">
      <c r="A159" s="45">
        <v>13</v>
      </c>
      <c r="B159" s="13" t="s">
        <v>65</v>
      </c>
      <c r="C159" s="20" t="s">
        <v>29</v>
      </c>
      <c r="D159" s="16" t="s">
        <v>30</v>
      </c>
      <c r="E159" s="16" t="s">
        <v>30</v>
      </c>
      <c r="F159" s="16" t="s">
        <v>30</v>
      </c>
      <c r="G159" s="16" t="s">
        <v>30</v>
      </c>
      <c r="H159" s="5">
        <v>430</v>
      </c>
      <c r="I159" s="141">
        <v>15</v>
      </c>
      <c r="J159" s="142" t="s">
        <v>30</v>
      </c>
      <c r="K159" s="142" t="s">
        <v>30</v>
      </c>
      <c r="L159" s="142" t="s">
        <v>30</v>
      </c>
      <c r="M159" s="142" t="s">
        <v>30</v>
      </c>
      <c r="N159" s="162">
        <f t="shared" si="51"/>
        <v>462.25</v>
      </c>
      <c r="O159" s="162">
        <f t="shared" si="55"/>
        <v>16.125</v>
      </c>
      <c r="W159" s="62"/>
      <c r="X159" s="62"/>
    </row>
    <row r="160" spans="1:24" x14ac:dyDescent="0.25">
      <c r="A160" s="45">
        <v>14</v>
      </c>
      <c r="B160" s="13" t="s">
        <v>59</v>
      </c>
      <c r="C160" s="20" t="s">
        <v>29</v>
      </c>
      <c r="D160" s="5">
        <v>57.02</v>
      </c>
      <c r="E160" s="5">
        <v>10</v>
      </c>
      <c r="F160" s="5">
        <v>57</v>
      </c>
      <c r="G160" s="5">
        <v>5</v>
      </c>
      <c r="H160" s="5">
        <v>57</v>
      </c>
      <c r="I160" s="141">
        <v>5</v>
      </c>
      <c r="J160" s="162">
        <f t="shared" ref="J160:J165" si="56">D160*(1+(14.5-7)/100)</f>
        <v>61.296500000000002</v>
      </c>
      <c r="K160" s="162">
        <f t="shared" ref="K160:K165" si="57">E160*(1+(14.5-7)/100)</f>
        <v>10.75</v>
      </c>
      <c r="L160" s="162">
        <f t="shared" ref="L160:L165" si="58">F160*(1+(14.5-7)/100)</f>
        <v>61.274999999999999</v>
      </c>
      <c r="M160" s="162">
        <f t="shared" ref="M160:M165" si="59">G160*(1+(14.5-7)/100)</f>
        <v>5.375</v>
      </c>
      <c r="N160" s="162">
        <f t="shared" si="51"/>
        <v>61.274999999999999</v>
      </c>
      <c r="O160" s="162">
        <f t="shared" si="55"/>
        <v>5.375</v>
      </c>
      <c r="W160" s="62"/>
      <c r="X160" s="62"/>
    </row>
    <row r="161" spans="1:24" x14ac:dyDescent="0.25">
      <c r="A161" s="45">
        <v>15</v>
      </c>
      <c r="B161" s="21" t="s">
        <v>14</v>
      </c>
      <c r="C161" s="20" t="s">
        <v>29</v>
      </c>
      <c r="D161" s="5">
        <v>27</v>
      </c>
      <c r="E161" s="5">
        <v>5</v>
      </c>
      <c r="F161" s="5">
        <v>70</v>
      </c>
      <c r="G161" s="5">
        <v>5</v>
      </c>
      <c r="H161" s="5">
        <v>60</v>
      </c>
      <c r="I161" s="141">
        <v>3</v>
      </c>
      <c r="J161" s="162">
        <f t="shared" si="56"/>
        <v>29.024999999999999</v>
      </c>
      <c r="K161" s="162">
        <f t="shared" si="57"/>
        <v>5.375</v>
      </c>
      <c r="L161" s="162">
        <f t="shared" si="58"/>
        <v>75.25</v>
      </c>
      <c r="M161" s="162">
        <f t="shared" si="59"/>
        <v>5.375</v>
      </c>
      <c r="N161" s="162">
        <f t="shared" si="51"/>
        <v>64.5</v>
      </c>
      <c r="O161" s="162">
        <f t="shared" si="55"/>
        <v>3.2249999999999996</v>
      </c>
      <c r="W161" s="62"/>
      <c r="X161" s="62"/>
    </row>
    <row r="162" spans="1:24" x14ac:dyDescent="0.25">
      <c r="A162" s="45">
        <v>16</v>
      </c>
      <c r="B162" s="13" t="s">
        <v>19</v>
      </c>
      <c r="C162" s="20" t="s">
        <v>29</v>
      </c>
      <c r="D162" s="5">
        <v>2.95</v>
      </c>
      <c r="E162" s="5">
        <v>3</v>
      </c>
      <c r="F162" s="5">
        <v>3</v>
      </c>
      <c r="G162" s="5">
        <v>1</v>
      </c>
      <c r="H162" s="5">
        <v>3</v>
      </c>
      <c r="I162" s="141">
        <v>1</v>
      </c>
      <c r="J162" s="162">
        <f t="shared" si="56"/>
        <v>3.1712500000000001</v>
      </c>
      <c r="K162" s="162">
        <f t="shared" si="57"/>
        <v>3.2249999999999996</v>
      </c>
      <c r="L162" s="162">
        <f t="shared" si="58"/>
        <v>3.2249999999999996</v>
      </c>
      <c r="M162" s="162">
        <f t="shared" si="59"/>
        <v>1.075</v>
      </c>
      <c r="N162" s="162">
        <f t="shared" si="51"/>
        <v>3.2249999999999996</v>
      </c>
      <c r="O162" s="162">
        <f t="shared" si="55"/>
        <v>1.075</v>
      </c>
      <c r="W162" s="62"/>
      <c r="X162" s="62"/>
    </row>
    <row r="163" spans="1:24" x14ac:dyDescent="0.25">
      <c r="A163" s="45">
        <v>17</v>
      </c>
      <c r="B163" s="13" t="s">
        <v>22</v>
      </c>
      <c r="C163" s="20" t="s">
        <v>29</v>
      </c>
      <c r="D163" s="5">
        <v>60</v>
      </c>
      <c r="E163" s="5">
        <v>6</v>
      </c>
      <c r="F163" s="5">
        <v>50</v>
      </c>
      <c r="G163" s="5">
        <v>3</v>
      </c>
      <c r="H163" s="5">
        <v>60</v>
      </c>
      <c r="I163" s="141">
        <v>10</v>
      </c>
      <c r="J163" s="162">
        <f t="shared" si="56"/>
        <v>64.5</v>
      </c>
      <c r="K163" s="162">
        <f t="shared" si="57"/>
        <v>6.4499999999999993</v>
      </c>
      <c r="L163" s="162">
        <f t="shared" si="58"/>
        <v>53.75</v>
      </c>
      <c r="M163" s="162">
        <f t="shared" si="59"/>
        <v>3.2249999999999996</v>
      </c>
      <c r="N163" s="162">
        <f t="shared" si="51"/>
        <v>64.5</v>
      </c>
      <c r="O163" s="162">
        <f t="shared" si="55"/>
        <v>10.75</v>
      </c>
      <c r="W163" s="62"/>
      <c r="X163" s="62"/>
    </row>
    <row r="164" spans="1:24" x14ac:dyDescent="0.25">
      <c r="A164" s="45">
        <v>18</v>
      </c>
      <c r="B164" s="13" t="s">
        <v>5</v>
      </c>
      <c r="C164" s="20" t="s">
        <v>29</v>
      </c>
      <c r="D164" s="5">
        <v>115</v>
      </c>
      <c r="E164" s="5">
        <v>10</v>
      </c>
      <c r="F164" s="5">
        <v>118</v>
      </c>
      <c r="G164" s="5">
        <v>8</v>
      </c>
      <c r="H164" s="5">
        <v>118</v>
      </c>
      <c r="I164" s="141">
        <v>10</v>
      </c>
      <c r="J164" s="162">
        <f t="shared" si="56"/>
        <v>123.625</v>
      </c>
      <c r="K164" s="162">
        <f t="shared" si="57"/>
        <v>10.75</v>
      </c>
      <c r="L164" s="162">
        <f t="shared" si="58"/>
        <v>126.85</v>
      </c>
      <c r="M164" s="162">
        <f t="shared" si="59"/>
        <v>8.6</v>
      </c>
      <c r="N164" s="162">
        <f t="shared" si="51"/>
        <v>126.85</v>
      </c>
      <c r="O164" s="162">
        <f t="shared" si="55"/>
        <v>10.75</v>
      </c>
      <c r="W164" s="62"/>
      <c r="X164" s="62"/>
    </row>
    <row r="165" spans="1:24" x14ac:dyDescent="0.25">
      <c r="A165" s="45">
        <v>19</v>
      </c>
      <c r="B165" s="13" t="s">
        <v>6</v>
      </c>
      <c r="C165" s="19" t="s">
        <v>75</v>
      </c>
      <c r="D165" s="5">
        <v>5</v>
      </c>
      <c r="E165" s="5">
        <v>3</v>
      </c>
      <c r="F165" s="5">
        <v>5</v>
      </c>
      <c r="G165" s="5">
        <v>1</v>
      </c>
      <c r="H165" s="5">
        <v>6</v>
      </c>
      <c r="I165" s="141">
        <v>1</v>
      </c>
      <c r="J165" s="162">
        <f t="shared" si="56"/>
        <v>5.375</v>
      </c>
      <c r="K165" s="162">
        <f t="shared" si="57"/>
        <v>3.2249999999999996</v>
      </c>
      <c r="L165" s="162">
        <f t="shared" si="58"/>
        <v>5.375</v>
      </c>
      <c r="M165" s="162">
        <f t="shared" si="59"/>
        <v>1.075</v>
      </c>
      <c r="N165" s="162">
        <f t="shared" si="51"/>
        <v>6.4499999999999993</v>
      </c>
      <c r="O165" s="162">
        <f t="shared" si="55"/>
        <v>1.075</v>
      </c>
      <c r="W165" s="62"/>
      <c r="X165" s="62"/>
    </row>
    <row r="166" spans="1:24" x14ac:dyDescent="0.25">
      <c r="A166" s="45">
        <v>20</v>
      </c>
      <c r="B166" s="13" t="s">
        <v>62</v>
      </c>
      <c r="C166" s="19" t="s">
        <v>75</v>
      </c>
      <c r="D166" s="16" t="s">
        <v>30</v>
      </c>
      <c r="E166" s="16" t="s">
        <v>30</v>
      </c>
      <c r="F166" s="16" t="s">
        <v>30</v>
      </c>
      <c r="G166" s="16" t="s">
        <v>30</v>
      </c>
      <c r="H166" s="5">
        <v>19</v>
      </c>
      <c r="I166" s="141">
        <v>5</v>
      </c>
      <c r="J166" s="142" t="s">
        <v>30</v>
      </c>
      <c r="K166" s="142" t="s">
        <v>30</v>
      </c>
      <c r="L166" s="142" t="s">
        <v>30</v>
      </c>
      <c r="M166" s="142" t="s">
        <v>30</v>
      </c>
      <c r="N166" s="162">
        <f t="shared" si="51"/>
        <v>20.425000000000001</v>
      </c>
      <c r="O166" s="162">
        <f t="shared" si="55"/>
        <v>5.375</v>
      </c>
      <c r="W166" s="62"/>
      <c r="X166" s="62"/>
    </row>
    <row r="167" spans="1:24" x14ac:dyDescent="0.25">
      <c r="A167" s="45">
        <v>21</v>
      </c>
      <c r="B167" s="13" t="s">
        <v>34</v>
      </c>
      <c r="C167" s="20" t="s">
        <v>29</v>
      </c>
      <c r="D167" s="5">
        <v>6.61</v>
      </c>
      <c r="E167" s="5">
        <v>5</v>
      </c>
      <c r="F167" s="5">
        <v>7</v>
      </c>
      <c r="G167" s="5">
        <v>2</v>
      </c>
      <c r="H167" s="5">
        <v>7</v>
      </c>
      <c r="I167" s="141">
        <v>3</v>
      </c>
      <c r="J167" s="162">
        <f t="shared" ref="J167:J170" si="60">D167*(1+(14.5-7)/100)</f>
        <v>7.1057500000000005</v>
      </c>
      <c r="K167" s="162">
        <f t="shared" ref="K167:K170" si="61">E167*(1+(14.5-7)/100)</f>
        <v>5.375</v>
      </c>
      <c r="L167" s="162">
        <f t="shared" ref="L167:L181" si="62">F167*(1+(14.5-7)/100)</f>
        <v>7.5249999999999995</v>
      </c>
      <c r="M167" s="162">
        <f t="shared" ref="M167:M170" si="63">G167*(1+(14.5-7)/100)</f>
        <v>2.15</v>
      </c>
      <c r="N167" s="162">
        <f t="shared" si="51"/>
        <v>7.5249999999999995</v>
      </c>
      <c r="O167" s="162">
        <f t="shared" si="55"/>
        <v>3.2249999999999996</v>
      </c>
      <c r="W167" s="62"/>
      <c r="X167" s="62"/>
    </row>
    <row r="168" spans="1:24" x14ac:dyDescent="0.25">
      <c r="A168" s="45">
        <v>22</v>
      </c>
      <c r="B168" s="13" t="s">
        <v>133</v>
      </c>
      <c r="C168" s="20" t="s">
        <v>29</v>
      </c>
      <c r="D168" s="5">
        <v>2.89</v>
      </c>
      <c r="E168" s="5">
        <v>3</v>
      </c>
      <c r="F168" s="5">
        <v>3</v>
      </c>
      <c r="G168" s="5">
        <v>1</v>
      </c>
      <c r="H168" s="5">
        <v>7</v>
      </c>
      <c r="I168" s="141">
        <v>1</v>
      </c>
      <c r="J168" s="162">
        <f t="shared" si="60"/>
        <v>3.1067499999999999</v>
      </c>
      <c r="K168" s="162">
        <f t="shared" si="61"/>
        <v>3.2249999999999996</v>
      </c>
      <c r="L168" s="162">
        <f t="shared" si="62"/>
        <v>3.2249999999999996</v>
      </c>
      <c r="M168" s="162">
        <f t="shared" si="63"/>
        <v>1.075</v>
      </c>
      <c r="N168" s="162">
        <f t="shared" si="51"/>
        <v>7.5249999999999995</v>
      </c>
      <c r="O168" s="162">
        <f t="shared" si="55"/>
        <v>1.075</v>
      </c>
      <c r="W168" s="62"/>
      <c r="X168" s="62"/>
    </row>
    <row r="169" spans="1:24" x14ac:dyDescent="0.25">
      <c r="A169" s="45">
        <v>23</v>
      </c>
      <c r="B169" s="13" t="s">
        <v>7</v>
      </c>
      <c r="C169" s="20" t="s">
        <v>29</v>
      </c>
      <c r="D169" s="5">
        <v>14</v>
      </c>
      <c r="E169" s="5">
        <v>2</v>
      </c>
      <c r="F169" s="5">
        <v>14</v>
      </c>
      <c r="G169" s="5">
        <v>3</v>
      </c>
      <c r="H169" s="5">
        <v>14</v>
      </c>
      <c r="I169" s="141">
        <v>2</v>
      </c>
      <c r="J169" s="162">
        <f t="shared" si="60"/>
        <v>15.049999999999999</v>
      </c>
      <c r="K169" s="162">
        <f t="shared" si="61"/>
        <v>2.15</v>
      </c>
      <c r="L169" s="162">
        <f t="shared" si="62"/>
        <v>15.049999999999999</v>
      </c>
      <c r="M169" s="162">
        <f t="shared" si="63"/>
        <v>3.2249999999999996</v>
      </c>
      <c r="N169" s="162">
        <f t="shared" si="51"/>
        <v>15.049999999999999</v>
      </c>
      <c r="O169" s="162">
        <f t="shared" si="55"/>
        <v>2.15</v>
      </c>
      <c r="W169" s="62"/>
      <c r="X169" s="62"/>
    </row>
    <row r="170" spans="1:24" x14ac:dyDescent="0.25">
      <c r="A170" s="45">
        <v>24</v>
      </c>
      <c r="B170" s="13" t="s">
        <v>51</v>
      </c>
      <c r="C170" s="20" t="s">
        <v>29</v>
      </c>
      <c r="D170" s="5">
        <v>5</v>
      </c>
      <c r="E170" s="5">
        <v>15</v>
      </c>
      <c r="F170" s="5">
        <v>160</v>
      </c>
      <c r="G170" s="5">
        <v>10</v>
      </c>
      <c r="H170" s="5">
        <v>130</v>
      </c>
      <c r="I170" s="141">
        <v>15</v>
      </c>
      <c r="J170" s="162">
        <f t="shared" si="60"/>
        <v>5.375</v>
      </c>
      <c r="K170" s="162">
        <f t="shared" si="61"/>
        <v>16.125</v>
      </c>
      <c r="L170" s="162">
        <f t="shared" si="62"/>
        <v>172</v>
      </c>
      <c r="M170" s="162">
        <f t="shared" si="63"/>
        <v>10.75</v>
      </c>
      <c r="N170" s="162">
        <f t="shared" si="51"/>
        <v>139.75</v>
      </c>
      <c r="O170" s="162">
        <f t="shared" si="55"/>
        <v>16.125</v>
      </c>
      <c r="W170" s="62"/>
      <c r="X170" s="62"/>
    </row>
    <row r="171" spans="1:24" x14ac:dyDescent="0.25">
      <c r="A171" s="45">
        <v>25</v>
      </c>
      <c r="B171" s="13" t="s">
        <v>134</v>
      </c>
      <c r="C171" s="20" t="s">
        <v>29</v>
      </c>
      <c r="D171" s="16" t="s">
        <v>30</v>
      </c>
      <c r="E171" s="16" t="s">
        <v>30</v>
      </c>
      <c r="F171" s="16">
        <v>150</v>
      </c>
      <c r="G171" s="16" t="s">
        <v>30</v>
      </c>
      <c r="H171" s="5">
        <v>6</v>
      </c>
      <c r="I171" s="141">
        <v>1</v>
      </c>
      <c r="J171" s="142" t="s">
        <v>30</v>
      </c>
      <c r="K171" s="142" t="s">
        <v>30</v>
      </c>
      <c r="L171" s="162">
        <f t="shared" si="62"/>
        <v>161.25</v>
      </c>
      <c r="M171" s="142" t="s">
        <v>30</v>
      </c>
      <c r="N171" s="162">
        <f t="shared" si="51"/>
        <v>6.4499999999999993</v>
      </c>
      <c r="O171" s="162">
        <f t="shared" si="55"/>
        <v>1.075</v>
      </c>
      <c r="W171" s="62"/>
      <c r="X171" s="62"/>
    </row>
    <row r="172" spans="1:24" x14ac:dyDescent="0.25">
      <c r="A172" s="45">
        <v>26</v>
      </c>
      <c r="B172" s="15" t="s">
        <v>32</v>
      </c>
      <c r="C172" s="20" t="s">
        <v>29</v>
      </c>
      <c r="D172" s="5">
        <v>150</v>
      </c>
      <c r="E172" s="5">
        <v>15</v>
      </c>
      <c r="F172" s="5">
        <v>15</v>
      </c>
      <c r="G172" s="5">
        <v>15</v>
      </c>
      <c r="H172" s="5">
        <v>140</v>
      </c>
      <c r="I172" s="141">
        <v>20</v>
      </c>
      <c r="J172" s="162">
        <f t="shared" ref="J172:J181" si="64">D172*(1+(14.5-7)/100)</f>
        <v>161.25</v>
      </c>
      <c r="K172" s="162">
        <f t="shared" ref="K172:K177" si="65">E172*(1+(14.5-7)/100)</f>
        <v>16.125</v>
      </c>
      <c r="L172" s="162">
        <f t="shared" si="62"/>
        <v>16.125</v>
      </c>
      <c r="M172" s="162">
        <f t="shared" si="51"/>
        <v>16.125</v>
      </c>
      <c r="N172" s="162">
        <f t="shared" si="51"/>
        <v>150.5</v>
      </c>
      <c r="O172" s="162">
        <f t="shared" si="55"/>
        <v>21.5</v>
      </c>
      <c r="W172" s="62"/>
      <c r="X172" s="62"/>
    </row>
    <row r="173" spans="1:24" x14ac:dyDescent="0.25">
      <c r="A173" s="45">
        <v>27</v>
      </c>
      <c r="B173" s="15" t="s">
        <v>64</v>
      </c>
      <c r="C173" s="20" t="s">
        <v>29</v>
      </c>
      <c r="D173" s="5">
        <v>15</v>
      </c>
      <c r="E173" s="5">
        <v>5</v>
      </c>
      <c r="F173" s="5">
        <v>40</v>
      </c>
      <c r="G173" s="5">
        <v>3</v>
      </c>
      <c r="H173" s="5">
        <v>15</v>
      </c>
      <c r="I173" s="141">
        <v>2</v>
      </c>
      <c r="J173" s="162">
        <f t="shared" si="64"/>
        <v>16.125</v>
      </c>
      <c r="K173" s="162">
        <f t="shared" si="65"/>
        <v>5.375</v>
      </c>
      <c r="L173" s="162">
        <f t="shared" si="62"/>
        <v>43</v>
      </c>
      <c r="M173" s="162">
        <f t="shared" si="51"/>
        <v>3.2249999999999996</v>
      </c>
      <c r="N173" s="162">
        <f t="shared" si="51"/>
        <v>16.125</v>
      </c>
      <c r="O173" s="162">
        <f t="shared" si="55"/>
        <v>2.15</v>
      </c>
      <c r="W173" s="62"/>
      <c r="X173" s="62"/>
    </row>
    <row r="174" spans="1:24" x14ac:dyDescent="0.25">
      <c r="A174" s="45">
        <v>28</v>
      </c>
      <c r="B174" s="15" t="s">
        <v>43</v>
      </c>
      <c r="C174" s="19" t="s">
        <v>75</v>
      </c>
      <c r="D174" s="5">
        <v>45</v>
      </c>
      <c r="E174" s="5">
        <v>3</v>
      </c>
      <c r="F174" s="5">
        <v>50</v>
      </c>
      <c r="G174" s="5">
        <v>2</v>
      </c>
      <c r="H174" s="5">
        <v>50</v>
      </c>
      <c r="I174" s="141">
        <v>10</v>
      </c>
      <c r="J174" s="162">
        <f t="shared" si="64"/>
        <v>48.375</v>
      </c>
      <c r="K174" s="162">
        <f t="shared" si="65"/>
        <v>3.2249999999999996</v>
      </c>
      <c r="L174" s="162">
        <f t="shared" si="62"/>
        <v>53.75</v>
      </c>
      <c r="M174" s="162">
        <f t="shared" si="51"/>
        <v>2.15</v>
      </c>
      <c r="N174" s="162">
        <f t="shared" si="51"/>
        <v>53.75</v>
      </c>
      <c r="O174" s="162">
        <f t="shared" si="55"/>
        <v>10.75</v>
      </c>
      <c r="W174" s="62"/>
      <c r="X174" s="62"/>
    </row>
    <row r="175" spans="1:24" x14ac:dyDescent="0.25">
      <c r="A175" s="45">
        <v>29</v>
      </c>
      <c r="B175" s="15" t="s">
        <v>31</v>
      </c>
      <c r="C175" s="19" t="s">
        <v>75</v>
      </c>
      <c r="D175" s="5">
        <v>80</v>
      </c>
      <c r="E175" s="5">
        <v>5</v>
      </c>
      <c r="F175" s="5">
        <v>25</v>
      </c>
      <c r="G175" s="5">
        <v>5</v>
      </c>
      <c r="H175" s="5">
        <v>60</v>
      </c>
      <c r="I175" s="141">
        <v>8</v>
      </c>
      <c r="J175" s="162">
        <f t="shared" si="64"/>
        <v>86</v>
      </c>
      <c r="K175" s="162">
        <f t="shared" si="65"/>
        <v>5.375</v>
      </c>
      <c r="L175" s="162">
        <f t="shared" si="62"/>
        <v>26.875</v>
      </c>
      <c r="M175" s="162">
        <f t="shared" si="51"/>
        <v>5.375</v>
      </c>
      <c r="N175" s="162">
        <f t="shared" si="51"/>
        <v>64.5</v>
      </c>
      <c r="O175" s="162">
        <f t="shared" si="55"/>
        <v>8.6</v>
      </c>
      <c r="W175" s="62"/>
      <c r="X175" s="62"/>
    </row>
    <row r="176" spans="1:24" x14ac:dyDescent="0.25">
      <c r="A176" s="45">
        <v>30</v>
      </c>
      <c r="B176" s="15" t="s">
        <v>54</v>
      </c>
      <c r="C176" s="20" t="s">
        <v>29</v>
      </c>
      <c r="D176" s="5">
        <v>27</v>
      </c>
      <c r="E176" s="5">
        <v>10</v>
      </c>
      <c r="F176" s="5">
        <v>6</v>
      </c>
      <c r="G176" s="5">
        <v>8</v>
      </c>
      <c r="H176" s="5">
        <v>25</v>
      </c>
      <c r="I176" s="141">
        <v>10</v>
      </c>
      <c r="J176" s="162">
        <f t="shared" si="64"/>
        <v>29.024999999999999</v>
      </c>
      <c r="K176" s="162">
        <f t="shared" si="65"/>
        <v>10.75</v>
      </c>
      <c r="L176" s="162">
        <f t="shared" si="62"/>
        <v>6.4499999999999993</v>
      </c>
      <c r="M176" s="162">
        <f t="shared" si="51"/>
        <v>8.6</v>
      </c>
      <c r="N176" s="162">
        <f t="shared" si="51"/>
        <v>26.875</v>
      </c>
      <c r="O176" s="162">
        <f t="shared" si="55"/>
        <v>10.75</v>
      </c>
      <c r="W176" s="62"/>
      <c r="X176" s="62"/>
    </row>
    <row r="177" spans="1:24" x14ac:dyDescent="0.25">
      <c r="A177" s="45">
        <v>31</v>
      </c>
      <c r="B177" s="13" t="s">
        <v>52</v>
      </c>
      <c r="C177" s="20" t="s">
        <v>29</v>
      </c>
      <c r="D177" s="5">
        <v>6</v>
      </c>
      <c r="E177" s="5">
        <v>3</v>
      </c>
      <c r="F177" s="5">
        <v>6</v>
      </c>
      <c r="G177" s="5">
        <v>3</v>
      </c>
      <c r="H177" s="5">
        <v>5</v>
      </c>
      <c r="I177" s="141">
        <v>1</v>
      </c>
      <c r="J177" s="162">
        <f t="shared" si="64"/>
        <v>6.4499999999999993</v>
      </c>
      <c r="K177" s="162">
        <f t="shared" si="65"/>
        <v>3.2249999999999996</v>
      </c>
      <c r="L177" s="162">
        <f t="shared" si="62"/>
        <v>6.4499999999999993</v>
      </c>
      <c r="M177" s="162">
        <f t="shared" si="51"/>
        <v>3.2249999999999996</v>
      </c>
      <c r="N177" s="162">
        <f t="shared" si="51"/>
        <v>5.375</v>
      </c>
      <c r="O177" s="162">
        <f t="shared" si="55"/>
        <v>1.075</v>
      </c>
      <c r="W177" s="62"/>
      <c r="X177" s="62"/>
    </row>
    <row r="178" spans="1:24" x14ac:dyDescent="0.25">
      <c r="A178" s="45">
        <v>32</v>
      </c>
      <c r="B178" s="15" t="s">
        <v>41</v>
      </c>
      <c r="C178" s="20" t="s">
        <v>29</v>
      </c>
      <c r="D178" s="6">
        <v>22</v>
      </c>
      <c r="E178" s="16" t="s">
        <v>30</v>
      </c>
      <c r="F178" s="6">
        <v>23</v>
      </c>
      <c r="G178" s="16" t="s">
        <v>30</v>
      </c>
      <c r="H178" s="6">
        <v>25</v>
      </c>
      <c r="I178" s="140" t="s">
        <v>30</v>
      </c>
      <c r="J178" s="162">
        <f t="shared" si="64"/>
        <v>23.65</v>
      </c>
      <c r="K178" s="142" t="s">
        <v>30</v>
      </c>
      <c r="L178" s="162">
        <f t="shared" si="62"/>
        <v>24.724999999999998</v>
      </c>
      <c r="M178" s="142" t="s">
        <v>30</v>
      </c>
      <c r="N178" s="162">
        <f t="shared" si="51"/>
        <v>26.875</v>
      </c>
      <c r="O178" s="142" t="s">
        <v>30</v>
      </c>
      <c r="W178" s="62"/>
      <c r="X178" s="62"/>
    </row>
    <row r="179" spans="1:24" x14ac:dyDescent="0.25">
      <c r="A179" s="45">
        <v>33</v>
      </c>
      <c r="B179" s="28" t="s">
        <v>17</v>
      </c>
      <c r="C179" s="20" t="s">
        <v>29</v>
      </c>
      <c r="D179" s="5">
        <v>10</v>
      </c>
      <c r="E179" s="16" t="s">
        <v>30</v>
      </c>
      <c r="F179" s="5">
        <v>10</v>
      </c>
      <c r="G179" s="16" t="s">
        <v>30</v>
      </c>
      <c r="H179" s="5">
        <v>10</v>
      </c>
      <c r="I179" s="140" t="s">
        <v>30</v>
      </c>
      <c r="J179" s="162">
        <f t="shared" si="64"/>
        <v>10.75</v>
      </c>
      <c r="K179" s="142" t="s">
        <v>30</v>
      </c>
      <c r="L179" s="162">
        <f t="shared" si="62"/>
        <v>10.75</v>
      </c>
      <c r="M179" s="142" t="s">
        <v>30</v>
      </c>
      <c r="N179" s="162">
        <f t="shared" si="51"/>
        <v>10.75</v>
      </c>
      <c r="O179" s="142" t="s">
        <v>30</v>
      </c>
      <c r="W179" s="62"/>
      <c r="X179" s="62"/>
    </row>
    <row r="180" spans="1:24" x14ac:dyDescent="0.25">
      <c r="A180" s="45">
        <v>34</v>
      </c>
      <c r="B180" s="28" t="s">
        <v>53</v>
      </c>
      <c r="C180" s="20" t="s">
        <v>29</v>
      </c>
      <c r="D180" s="5">
        <v>35</v>
      </c>
      <c r="E180" s="6">
        <v>8</v>
      </c>
      <c r="F180" s="5">
        <v>50</v>
      </c>
      <c r="G180" s="6">
        <v>10</v>
      </c>
      <c r="H180" s="5">
        <v>50</v>
      </c>
      <c r="I180" s="143">
        <v>10</v>
      </c>
      <c r="J180" s="162">
        <f t="shared" si="64"/>
        <v>37.625</v>
      </c>
      <c r="K180" s="162">
        <f t="shared" ref="K180:K181" si="66">E180*(1+(14.5-7)/100)</f>
        <v>8.6</v>
      </c>
      <c r="L180" s="162">
        <f t="shared" si="62"/>
        <v>53.75</v>
      </c>
      <c r="M180" s="162">
        <f t="shared" ref="M180:M181" si="67">G180*(1+(14.5-7)/100)</f>
        <v>10.75</v>
      </c>
      <c r="N180" s="162">
        <f t="shared" si="51"/>
        <v>53.75</v>
      </c>
      <c r="O180" s="162">
        <f t="shared" ref="O180:O181" si="68">I180*(1+(14.5-7)/100)</f>
        <v>10.75</v>
      </c>
      <c r="W180" s="62"/>
      <c r="X180" s="62"/>
    </row>
    <row r="181" spans="1:24" x14ac:dyDescent="0.25">
      <c r="A181" s="103">
        <v>35</v>
      </c>
      <c r="B181" s="104" t="s">
        <v>33</v>
      </c>
      <c r="C181" s="105" t="s">
        <v>29</v>
      </c>
      <c r="D181" s="102">
        <v>26</v>
      </c>
      <c r="E181" s="102">
        <v>8</v>
      </c>
      <c r="F181" s="102">
        <v>28</v>
      </c>
      <c r="G181" s="102">
        <v>15</v>
      </c>
      <c r="H181" s="102">
        <v>23</v>
      </c>
      <c r="I181" s="106">
        <v>8</v>
      </c>
      <c r="J181" s="162">
        <f t="shared" si="64"/>
        <v>27.95</v>
      </c>
      <c r="K181" s="162">
        <f t="shared" si="66"/>
        <v>8.6</v>
      </c>
      <c r="L181" s="162">
        <f t="shared" si="62"/>
        <v>30.099999999999998</v>
      </c>
      <c r="M181" s="162">
        <f t="shared" si="67"/>
        <v>16.125</v>
      </c>
      <c r="N181" s="162">
        <f t="shared" si="51"/>
        <v>24.724999999999998</v>
      </c>
      <c r="O181" s="162">
        <f t="shared" si="68"/>
        <v>8.6</v>
      </c>
      <c r="W181" s="62"/>
      <c r="X181" s="62"/>
    </row>
    <row r="182" spans="1:24" x14ac:dyDescent="0.25">
      <c r="A182" s="99"/>
      <c r="B182" s="99"/>
      <c r="C182" s="99"/>
      <c r="D182" s="99">
        <f>SUM(D147:D181)</f>
        <v>1101.47</v>
      </c>
      <c r="E182" s="99">
        <f t="shared" ref="E182:O182" si="69">SUM(E147:E181)</f>
        <v>269</v>
      </c>
      <c r="F182" s="99">
        <f t="shared" si="69"/>
        <v>1220</v>
      </c>
      <c r="G182" s="99">
        <f t="shared" si="69"/>
        <v>190</v>
      </c>
      <c r="H182" s="99">
        <f t="shared" si="69"/>
        <v>2097</v>
      </c>
      <c r="I182" s="107">
        <f t="shared" si="69"/>
        <v>199</v>
      </c>
      <c r="J182" s="166">
        <f t="shared" si="69"/>
        <v>1184.0802500000004</v>
      </c>
      <c r="K182" s="166">
        <f t="shared" si="69"/>
        <v>289.17500000000007</v>
      </c>
      <c r="L182" s="166">
        <f t="shared" si="69"/>
        <v>1311.5</v>
      </c>
      <c r="M182" s="166">
        <f t="shared" si="69"/>
        <v>204.25</v>
      </c>
      <c r="N182" s="166">
        <f t="shared" si="69"/>
        <v>2254.2750000000001</v>
      </c>
      <c r="O182" s="166">
        <f t="shared" si="69"/>
        <v>213.92499999999998</v>
      </c>
      <c r="W182" s="62"/>
      <c r="X182" s="62"/>
    </row>
    <row r="183" spans="1:24" x14ac:dyDescent="0.25">
      <c r="A183" s="31"/>
      <c r="B183" s="31"/>
      <c r="C183" s="31"/>
      <c r="D183" s="31"/>
      <c r="E183" s="31"/>
      <c r="F183" s="31"/>
      <c r="G183" s="31"/>
      <c r="H183" s="150" t="s">
        <v>135</v>
      </c>
      <c r="I183" s="31">
        <f>SUM(D182:I182)</f>
        <v>5076.47</v>
      </c>
      <c r="J183" s="99"/>
      <c r="K183" s="194"/>
      <c r="L183" s="195"/>
      <c r="M183" s="195"/>
      <c r="N183" s="172" t="s">
        <v>135</v>
      </c>
      <c r="O183" s="167">
        <f>SUM(J182:O182)</f>
        <v>5457.2052500000009</v>
      </c>
      <c r="W183" s="62"/>
      <c r="X183" s="62"/>
    </row>
    <row r="184" spans="1:24" x14ac:dyDescent="0.25">
      <c r="A184" s="7"/>
      <c r="B184" s="7"/>
      <c r="C184" s="7"/>
      <c r="D184" s="7"/>
      <c r="E184" s="7"/>
      <c r="F184" s="7"/>
      <c r="G184" s="8"/>
      <c r="H184" s="7"/>
      <c r="I184" s="7"/>
      <c r="J184" s="7"/>
      <c r="K184" s="7"/>
      <c r="L184" s="122"/>
      <c r="M184" s="160"/>
      <c r="N184" s="121"/>
      <c r="O184" s="7"/>
      <c r="W184" s="62"/>
      <c r="X184" s="62"/>
    </row>
    <row r="185" spans="1:24" x14ac:dyDescent="0.25">
      <c r="A185" s="67"/>
      <c r="B185" s="68" t="s">
        <v>122</v>
      </c>
      <c r="C185" s="69"/>
      <c r="D185" s="69"/>
      <c r="E185" s="69"/>
      <c r="F185" s="69"/>
      <c r="G185" s="70"/>
      <c r="H185" s="236" t="s">
        <v>138</v>
      </c>
      <c r="I185" s="237"/>
      <c r="J185" s="237"/>
      <c r="K185" s="238"/>
      <c r="L185" s="184"/>
      <c r="M185" s="7"/>
      <c r="N185" s="7"/>
      <c r="O185" s="7"/>
      <c r="W185" s="62"/>
      <c r="X185" s="62"/>
    </row>
    <row r="186" spans="1:24" ht="66" customHeight="1" x14ac:dyDescent="0.25">
      <c r="A186" s="210" t="s">
        <v>0</v>
      </c>
      <c r="B186" s="205" t="s">
        <v>127</v>
      </c>
      <c r="C186" s="218" t="s">
        <v>25</v>
      </c>
      <c r="D186" s="216" t="s">
        <v>38</v>
      </c>
      <c r="E186" s="217"/>
      <c r="F186" s="223" t="s">
        <v>105</v>
      </c>
      <c r="G186" s="224"/>
      <c r="H186" s="232" t="s">
        <v>38</v>
      </c>
      <c r="I186" s="233"/>
      <c r="J186" s="234" t="s">
        <v>105</v>
      </c>
      <c r="K186" s="235"/>
      <c r="L186" s="179"/>
      <c r="M186" s="7"/>
      <c r="N186" s="7"/>
      <c r="O186" s="7"/>
      <c r="W186" s="62"/>
      <c r="X186" s="62"/>
    </row>
    <row r="187" spans="1:24" ht="57.75" customHeight="1" x14ac:dyDescent="0.25">
      <c r="A187" s="210"/>
      <c r="B187" s="206"/>
      <c r="C187" s="219"/>
      <c r="D187" s="86" t="s">
        <v>125</v>
      </c>
      <c r="E187" s="87" t="s">
        <v>126</v>
      </c>
      <c r="F187" s="86" t="s">
        <v>125</v>
      </c>
      <c r="G187" s="154" t="s">
        <v>126</v>
      </c>
      <c r="H187" s="144" t="s">
        <v>125</v>
      </c>
      <c r="I187" s="145" t="s">
        <v>126</v>
      </c>
      <c r="J187" s="144" t="s">
        <v>125</v>
      </c>
      <c r="K187" s="185" t="s">
        <v>126</v>
      </c>
      <c r="L187" s="180"/>
      <c r="M187" s="7"/>
      <c r="N187" s="7"/>
      <c r="O187" s="7"/>
      <c r="W187" s="62"/>
      <c r="X187" s="62"/>
    </row>
    <row r="188" spans="1:24" x14ac:dyDescent="0.25">
      <c r="A188" s="71">
        <v>1</v>
      </c>
      <c r="B188" s="52">
        <v>2</v>
      </c>
      <c r="C188" s="54">
        <v>3</v>
      </c>
      <c r="D188" s="52">
        <v>4</v>
      </c>
      <c r="E188" s="52">
        <v>5</v>
      </c>
      <c r="F188" s="52">
        <v>6</v>
      </c>
      <c r="G188" s="118">
        <v>7</v>
      </c>
      <c r="H188" s="155">
        <v>8</v>
      </c>
      <c r="I188" s="155">
        <v>9</v>
      </c>
      <c r="J188" s="155">
        <v>10</v>
      </c>
      <c r="K188" s="178">
        <v>11</v>
      </c>
      <c r="L188" s="181"/>
      <c r="M188" s="7"/>
      <c r="N188" s="7"/>
      <c r="O188" s="7"/>
      <c r="W188" s="62"/>
      <c r="X188" s="62"/>
    </row>
    <row r="189" spans="1:24" x14ac:dyDescent="0.25">
      <c r="A189" s="81">
        <v>1</v>
      </c>
      <c r="B189" s="27" t="s">
        <v>60</v>
      </c>
      <c r="C189" s="25" t="s">
        <v>75</v>
      </c>
      <c r="D189" s="5">
        <v>5</v>
      </c>
      <c r="E189" s="16" t="s">
        <v>30</v>
      </c>
      <c r="F189" s="3">
        <v>6</v>
      </c>
      <c r="G189" s="140" t="s">
        <v>30</v>
      </c>
      <c r="H189" s="187">
        <f>D189*(1+(14.5-7)/100)</f>
        <v>5.375</v>
      </c>
      <c r="I189" s="140" t="s">
        <v>30</v>
      </c>
      <c r="J189" s="187">
        <f t="shared" ref="J189:J195" si="70">F189*(1+(14.5-7)/100)</f>
        <v>6.4499999999999993</v>
      </c>
      <c r="K189" s="140" t="s">
        <v>30</v>
      </c>
      <c r="L189" s="182"/>
      <c r="M189" s="7"/>
      <c r="N189" s="7"/>
      <c r="O189" s="7"/>
      <c r="W189" s="62"/>
      <c r="X189" s="62"/>
    </row>
    <row r="190" spans="1:24" x14ac:dyDescent="0.25">
      <c r="A190" s="81">
        <v>2</v>
      </c>
      <c r="B190" s="27" t="s">
        <v>61</v>
      </c>
      <c r="C190" s="25" t="s">
        <v>88</v>
      </c>
      <c r="D190" s="5">
        <v>40</v>
      </c>
      <c r="E190" s="6">
        <v>10</v>
      </c>
      <c r="F190" s="5">
        <v>40</v>
      </c>
      <c r="G190" s="143">
        <v>10</v>
      </c>
      <c r="H190" s="187">
        <f t="shared" ref="H190:I195" si="71">D190*(1+(14.5-7)/100)</f>
        <v>43</v>
      </c>
      <c r="I190" s="187">
        <f t="shared" si="71"/>
        <v>10.75</v>
      </c>
      <c r="J190" s="187">
        <f t="shared" si="70"/>
        <v>43</v>
      </c>
      <c r="K190" s="187">
        <f t="shared" ref="K190:K195" si="72">G190*(1+(14.5-7)/100)</f>
        <v>10.75</v>
      </c>
      <c r="L190" s="182"/>
      <c r="M190" s="7"/>
      <c r="N190" s="7"/>
      <c r="O190" s="7"/>
      <c r="W190" s="62"/>
      <c r="X190" s="62"/>
    </row>
    <row r="191" spans="1:24" x14ac:dyDescent="0.25">
      <c r="A191" s="81">
        <v>3</v>
      </c>
      <c r="B191" s="27" t="s">
        <v>40</v>
      </c>
      <c r="C191" s="25" t="s">
        <v>88</v>
      </c>
      <c r="D191" s="5">
        <v>10</v>
      </c>
      <c r="E191" s="5">
        <v>8</v>
      </c>
      <c r="F191" s="5">
        <v>8</v>
      </c>
      <c r="G191" s="141">
        <v>5</v>
      </c>
      <c r="H191" s="187">
        <f t="shared" si="71"/>
        <v>10.75</v>
      </c>
      <c r="I191" s="187">
        <f t="shared" si="71"/>
        <v>8.6</v>
      </c>
      <c r="J191" s="187">
        <f t="shared" si="70"/>
        <v>8.6</v>
      </c>
      <c r="K191" s="187">
        <f t="shared" si="72"/>
        <v>5.375</v>
      </c>
      <c r="L191" s="182"/>
      <c r="M191" s="7"/>
      <c r="N191" s="7"/>
      <c r="O191" s="7"/>
      <c r="W191" s="62"/>
      <c r="X191" s="62"/>
    </row>
    <row r="192" spans="1:24" x14ac:dyDescent="0.25">
      <c r="A192" s="81">
        <v>4</v>
      </c>
      <c r="B192" s="27" t="s">
        <v>39</v>
      </c>
      <c r="C192" s="25" t="s">
        <v>88</v>
      </c>
      <c r="D192" s="5">
        <v>8</v>
      </c>
      <c r="E192" s="5">
        <v>2</v>
      </c>
      <c r="F192" s="5">
        <v>8</v>
      </c>
      <c r="G192" s="141">
        <v>1</v>
      </c>
      <c r="H192" s="187">
        <f t="shared" si="71"/>
        <v>8.6</v>
      </c>
      <c r="I192" s="187">
        <f t="shared" si="71"/>
        <v>2.15</v>
      </c>
      <c r="J192" s="187">
        <f t="shared" si="70"/>
        <v>8.6</v>
      </c>
      <c r="K192" s="187">
        <f t="shared" si="72"/>
        <v>1.075</v>
      </c>
      <c r="L192" s="182"/>
      <c r="M192" s="7"/>
      <c r="N192" s="7"/>
      <c r="O192" s="7"/>
      <c r="W192" s="62"/>
      <c r="X192" s="62"/>
    </row>
    <row r="193" spans="1:24" x14ac:dyDescent="0.25">
      <c r="A193" s="81">
        <v>5</v>
      </c>
      <c r="B193" s="27" t="s">
        <v>37</v>
      </c>
      <c r="C193" s="25" t="s">
        <v>88</v>
      </c>
      <c r="D193" s="5">
        <v>15</v>
      </c>
      <c r="E193" s="5">
        <v>5</v>
      </c>
      <c r="F193" s="5">
        <v>15</v>
      </c>
      <c r="G193" s="113">
        <v>5</v>
      </c>
      <c r="H193" s="187">
        <f t="shared" si="71"/>
        <v>16.125</v>
      </c>
      <c r="I193" s="187">
        <f t="shared" si="71"/>
        <v>5.375</v>
      </c>
      <c r="J193" s="187">
        <f t="shared" si="70"/>
        <v>16.125</v>
      </c>
      <c r="K193" s="187">
        <f t="shared" si="72"/>
        <v>5.375</v>
      </c>
      <c r="L193" s="182"/>
      <c r="M193" s="7"/>
      <c r="N193" s="7"/>
      <c r="O193" s="7"/>
      <c r="W193" s="62"/>
      <c r="X193" s="62"/>
    </row>
    <row r="194" spans="1:24" x14ac:dyDescent="0.25">
      <c r="A194" s="81">
        <v>6</v>
      </c>
      <c r="B194" s="27" t="s">
        <v>42</v>
      </c>
      <c r="C194" s="25" t="s">
        <v>88</v>
      </c>
      <c r="D194" s="5">
        <v>25</v>
      </c>
      <c r="E194" s="5">
        <v>15</v>
      </c>
      <c r="F194" s="5">
        <v>35</v>
      </c>
      <c r="G194" s="113">
        <v>10</v>
      </c>
      <c r="H194" s="187">
        <f t="shared" si="71"/>
        <v>26.875</v>
      </c>
      <c r="I194" s="187">
        <f t="shared" si="71"/>
        <v>16.125</v>
      </c>
      <c r="J194" s="187">
        <f t="shared" si="70"/>
        <v>37.625</v>
      </c>
      <c r="K194" s="187">
        <f t="shared" si="72"/>
        <v>10.75</v>
      </c>
      <c r="L194" s="182"/>
      <c r="M194" s="7"/>
      <c r="N194" s="7"/>
      <c r="O194" s="7"/>
      <c r="W194" s="62"/>
      <c r="X194" s="62"/>
    </row>
    <row r="195" spans="1:24" x14ac:dyDescent="0.25">
      <c r="A195" s="108">
        <v>7</v>
      </c>
      <c r="B195" s="91" t="s">
        <v>41</v>
      </c>
      <c r="C195" s="101" t="s">
        <v>88</v>
      </c>
      <c r="D195" s="102">
        <v>23</v>
      </c>
      <c r="E195" s="102">
        <v>8</v>
      </c>
      <c r="F195" s="102">
        <v>25</v>
      </c>
      <c r="G195" s="109">
        <v>5</v>
      </c>
      <c r="H195" s="187">
        <f t="shared" si="71"/>
        <v>24.724999999999998</v>
      </c>
      <c r="I195" s="187">
        <f t="shared" si="71"/>
        <v>8.6</v>
      </c>
      <c r="J195" s="187">
        <f t="shared" si="70"/>
        <v>26.875</v>
      </c>
      <c r="K195" s="187">
        <f t="shared" si="72"/>
        <v>5.375</v>
      </c>
      <c r="L195" s="182"/>
      <c r="M195" s="7"/>
      <c r="N195" s="7"/>
      <c r="O195" s="7"/>
      <c r="W195" s="62"/>
      <c r="X195" s="62"/>
    </row>
    <row r="196" spans="1:24" ht="29.25" customHeight="1" x14ac:dyDescent="0.25">
      <c r="A196" s="84"/>
      <c r="B196" s="99"/>
      <c r="C196" s="99"/>
      <c r="D196" s="99">
        <f>SUM(D189:D195)</f>
        <v>126</v>
      </c>
      <c r="E196" s="99">
        <f t="shared" ref="E196:K196" si="73">SUM(E189:E195)</f>
        <v>48</v>
      </c>
      <c r="F196" s="99">
        <f t="shared" si="73"/>
        <v>137</v>
      </c>
      <c r="G196" s="165">
        <f t="shared" si="73"/>
        <v>36</v>
      </c>
      <c r="H196" s="168">
        <f t="shared" si="73"/>
        <v>135.44999999999999</v>
      </c>
      <c r="I196" s="168">
        <f t="shared" si="73"/>
        <v>51.6</v>
      </c>
      <c r="J196" s="168">
        <f t="shared" si="73"/>
        <v>147.27500000000001</v>
      </c>
      <c r="K196" s="168">
        <f t="shared" si="73"/>
        <v>38.700000000000003</v>
      </c>
      <c r="L196" s="165"/>
      <c r="M196" s="7"/>
      <c r="N196" s="7"/>
      <c r="O196" s="7"/>
      <c r="W196" s="62"/>
      <c r="X196" s="62"/>
    </row>
    <row r="197" spans="1:24" ht="0.75" customHeight="1" x14ac:dyDescent="0.25">
      <c r="A197" s="7"/>
      <c r="B197" s="7"/>
      <c r="C197" s="7"/>
      <c r="D197" s="7"/>
      <c r="E197" s="7"/>
      <c r="F197" s="7"/>
      <c r="G197" s="8"/>
      <c r="H197" s="7"/>
      <c r="I197" s="7"/>
      <c r="J197" s="7"/>
      <c r="K197" s="7"/>
      <c r="L197" s="7"/>
      <c r="M197" s="7"/>
      <c r="N197" s="7"/>
      <c r="O197" s="7"/>
      <c r="W197" s="62"/>
      <c r="X197" s="62"/>
    </row>
    <row r="198" spans="1:24" hidden="1" x14ac:dyDescent="0.25">
      <c r="A198" s="7"/>
      <c r="B198" s="245"/>
      <c r="C198" s="245"/>
      <c r="D198" s="245"/>
      <c r="E198" s="245"/>
      <c r="F198" s="7"/>
      <c r="G198" s="8"/>
      <c r="H198" s="7"/>
      <c r="I198" s="7"/>
      <c r="J198" s="7"/>
      <c r="K198" s="7"/>
      <c r="L198" s="7"/>
      <c r="M198" s="7"/>
      <c r="N198" s="7"/>
      <c r="O198" s="7"/>
      <c r="W198" s="62"/>
      <c r="X198" s="62"/>
    </row>
    <row r="199" spans="1:24" ht="15" hidden="1" customHeight="1" x14ac:dyDescent="0.25">
      <c r="A199" s="239"/>
      <c r="B199" s="225"/>
      <c r="C199" s="226"/>
      <c r="D199" s="226"/>
      <c r="E199" s="226"/>
      <c r="F199" s="227"/>
      <c r="G199" s="228"/>
      <c r="H199" s="228"/>
      <c r="I199" s="7"/>
      <c r="J199" s="7"/>
      <c r="K199" s="7"/>
      <c r="L199" s="7"/>
      <c r="M199" s="7"/>
      <c r="N199" s="7"/>
      <c r="O199" s="7"/>
      <c r="W199" s="62"/>
      <c r="X199" s="62"/>
    </row>
    <row r="200" spans="1:24" ht="0.6" hidden="1" customHeight="1" x14ac:dyDescent="0.25">
      <c r="A200" s="239"/>
      <c r="B200" s="225"/>
      <c r="C200" s="29"/>
      <c r="D200" s="73"/>
      <c r="E200" s="73"/>
      <c r="F200" s="227"/>
      <c r="G200" s="228"/>
      <c r="H200" s="228"/>
      <c r="I200" s="7"/>
      <c r="J200" s="7"/>
      <c r="K200" s="7"/>
      <c r="L200" s="7"/>
      <c r="M200" s="7"/>
      <c r="N200" s="7"/>
      <c r="O200" s="7"/>
      <c r="W200" s="62"/>
      <c r="X200" s="62"/>
    </row>
    <row r="201" spans="1:24" hidden="1" x14ac:dyDescent="0.25">
      <c r="A201" s="79"/>
      <c r="B201" s="73"/>
      <c r="C201" s="29"/>
      <c r="D201" s="73"/>
      <c r="E201" s="73"/>
      <c r="F201" s="55"/>
      <c r="G201" s="57"/>
      <c r="H201" s="57"/>
      <c r="I201" s="7"/>
      <c r="J201" s="7"/>
      <c r="K201" s="7"/>
      <c r="L201" s="7"/>
      <c r="M201" s="7"/>
      <c r="N201" s="7"/>
      <c r="O201" s="7"/>
      <c r="W201" s="62"/>
      <c r="X201" s="62"/>
    </row>
    <row r="202" spans="1:24" hidden="1" x14ac:dyDescent="0.25">
      <c r="A202" s="30"/>
      <c r="B202" s="30"/>
      <c r="C202" s="29"/>
      <c r="D202" s="76"/>
      <c r="E202" s="77"/>
      <c r="F202" s="29"/>
      <c r="G202" s="29"/>
      <c r="H202" s="46"/>
      <c r="I202" s="7"/>
      <c r="J202" s="7"/>
      <c r="K202" s="7"/>
      <c r="L202" s="7"/>
      <c r="M202" s="7"/>
      <c r="N202" s="7"/>
      <c r="O202" s="7"/>
      <c r="W202" s="62"/>
      <c r="X202" s="62"/>
    </row>
    <row r="203" spans="1:24" hidden="1" x14ac:dyDescent="0.25">
      <c r="A203" s="30"/>
      <c r="B203" s="30"/>
      <c r="C203" s="29"/>
      <c r="D203" s="76"/>
      <c r="E203" s="77"/>
      <c r="F203" s="29"/>
      <c r="G203" s="29"/>
      <c r="H203" s="46"/>
      <c r="I203" s="7"/>
      <c r="J203" s="7"/>
      <c r="K203" s="7"/>
      <c r="L203" s="7"/>
      <c r="M203" s="7"/>
      <c r="N203" s="7"/>
      <c r="O203" s="7"/>
      <c r="W203" s="62"/>
      <c r="X203" s="62"/>
    </row>
    <row r="204" spans="1:24" ht="0.6" customHeight="1" x14ac:dyDescent="0.25">
      <c r="A204" s="30"/>
      <c r="B204" s="78"/>
      <c r="C204" s="29"/>
      <c r="D204" s="76"/>
      <c r="E204" s="76"/>
      <c r="F204" s="29"/>
      <c r="G204" s="29"/>
      <c r="H204" s="46"/>
      <c r="I204" s="7"/>
      <c r="J204" s="7"/>
      <c r="K204" s="7"/>
      <c r="L204" s="7"/>
      <c r="M204" s="7"/>
      <c r="N204" s="7"/>
      <c r="O204" s="7"/>
      <c r="W204" s="62"/>
      <c r="X204" s="62"/>
    </row>
    <row r="205" spans="1:24" hidden="1" x14ac:dyDescent="0.25">
      <c r="A205" s="30"/>
      <c r="B205" s="78"/>
      <c r="C205" s="29"/>
      <c r="D205" s="76"/>
      <c r="E205" s="76"/>
      <c r="F205" s="29"/>
      <c r="G205" s="29"/>
      <c r="H205" s="46"/>
      <c r="I205" s="7"/>
      <c r="J205" s="7"/>
      <c r="K205" s="7"/>
      <c r="L205" s="7"/>
      <c r="M205" s="7"/>
      <c r="N205" s="7"/>
      <c r="O205" s="7"/>
      <c r="W205" s="62"/>
      <c r="X205" s="62"/>
    </row>
    <row r="206" spans="1:24" ht="15" customHeight="1" x14ac:dyDescent="0.25">
      <c r="A206" s="30"/>
      <c r="B206" s="173"/>
      <c r="C206" s="29"/>
      <c r="D206" s="76"/>
      <c r="E206" s="76"/>
      <c r="F206" s="174" t="s">
        <v>135</v>
      </c>
      <c r="G206" s="29">
        <f>SUM(D196:G196)</f>
        <v>347</v>
      </c>
      <c r="H206" s="46"/>
      <c r="I206" s="30"/>
      <c r="J206" s="188" t="s">
        <v>135</v>
      </c>
      <c r="K206" s="189">
        <f>SUM(H196:K196)</f>
        <v>373.02499999999998</v>
      </c>
      <c r="L206" s="183"/>
      <c r="M206" s="7"/>
      <c r="N206" s="7"/>
      <c r="O206" s="7"/>
      <c r="W206" s="62"/>
      <c r="X206" s="62"/>
    </row>
    <row r="207" spans="1:24" ht="14.25" customHeight="1" x14ac:dyDescent="0.25">
      <c r="A207" s="7"/>
      <c r="B207" s="31"/>
      <c r="C207" s="31"/>
      <c r="D207" s="31"/>
      <c r="E207" s="31"/>
      <c r="F207" s="31"/>
      <c r="G207" s="31"/>
      <c r="H207" s="175"/>
      <c r="I207" s="176"/>
      <c r="J207" s="7"/>
      <c r="K207" s="7"/>
      <c r="L207" s="7"/>
      <c r="M207" s="7"/>
      <c r="N207" s="7"/>
      <c r="O207" s="7"/>
      <c r="W207" s="62"/>
      <c r="X207" s="62"/>
    </row>
    <row r="208" spans="1:24" x14ac:dyDescent="0.25">
      <c r="A208" s="7"/>
      <c r="B208" s="30"/>
      <c r="C208" s="30"/>
      <c r="D208" s="30"/>
      <c r="E208" s="30"/>
      <c r="F208" s="30"/>
      <c r="G208" s="29"/>
      <c r="H208" s="30"/>
      <c r="I208" s="30"/>
      <c r="J208" s="7"/>
      <c r="K208" s="7"/>
      <c r="L208" s="7"/>
      <c r="M208" s="7"/>
      <c r="N208" s="7"/>
      <c r="O208" s="7"/>
      <c r="W208" s="62"/>
      <c r="X208" s="62"/>
    </row>
    <row r="209" spans="1:24" ht="15.75" thickBot="1" x14ac:dyDescent="0.3">
      <c r="A209" s="7"/>
      <c r="B209" s="163" t="s">
        <v>123</v>
      </c>
      <c r="C209" s="191"/>
      <c r="D209" s="164"/>
      <c r="E209" s="164"/>
      <c r="F209" s="230" t="s">
        <v>138</v>
      </c>
      <c r="G209" s="230"/>
      <c r="H209" s="7"/>
      <c r="I209" s="7"/>
      <c r="J209" s="7"/>
      <c r="K209" s="7"/>
      <c r="L209" s="7"/>
      <c r="M209" s="7"/>
      <c r="N209" s="7"/>
      <c r="O209" s="7"/>
      <c r="W209" s="62"/>
      <c r="X209" s="62"/>
    </row>
    <row r="210" spans="1:24" ht="15" customHeight="1" x14ac:dyDescent="0.25">
      <c r="A210" s="202" t="s">
        <v>0</v>
      </c>
      <c r="B210" s="222" t="s">
        <v>127</v>
      </c>
      <c r="C210" s="221" t="s">
        <v>25</v>
      </c>
      <c r="D210" s="220" t="s">
        <v>103</v>
      </c>
      <c r="E210" s="220"/>
      <c r="F210" s="229" t="s">
        <v>103</v>
      </c>
      <c r="G210" s="229"/>
      <c r="H210" s="228"/>
      <c r="I210" s="7"/>
      <c r="J210" s="7"/>
      <c r="K210" s="7"/>
      <c r="L210" s="7"/>
      <c r="M210" s="7"/>
      <c r="N210" s="7"/>
      <c r="O210" s="7"/>
      <c r="W210" s="62"/>
      <c r="X210" s="62"/>
    </row>
    <row r="211" spans="1:24" ht="42.75" customHeight="1" x14ac:dyDescent="0.25">
      <c r="A211" s="202"/>
      <c r="B211" s="216"/>
      <c r="C211" s="221"/>
      <c r="D211" s="190" t="s">
        <v>125</v>
      </c>
      <c r="E211" s="154" t="s">
        <v>126</v>
      </c>
      <c r="F211" s="157" t="s">
        <v>125</v>
      </c>
      <c r="G211" s="157" t="s">
        <v>126</v>
      </c>
      <c r="H211" s="228"/>
      <c r="W211" s="62"/>
      <c r="X211" s="62"/>
    </row>
    <row r="212" spans="1:24" x14ac:dyDescent="0.25">
      <c r="A212" s="72">
        <v>1</v>
      </c>
      <c r="B212" s="64">
        <v>2</v>
      </c>
      <c r="C212" s="50">
        <v>3</v>
      </c>
      <c r="D212" s="52">
        <v>4</v>
      </c>
      <c r="E212" s="119">
        <v>5</v>
      </c>
      <c r="F212" s="155">
        <v>6</v>
      </c>
      <c r="G212" s="155">
        <v>7</v>
      </c>
      <c r="H212" s="57"/>
      <c r="W212" s="62"/>
      <c r="X212" s="62"/>
    </row>
    <row r="213" spans="1:24" x14ac:dyDescent="0.25">
      <c r="A213" s="80">
        <v>1</v>
      </c>
      <c r="B213" s="65" t="s">
        <v>101</v>
      </c>
      <c r="C213" s="50" t="s">
        <v>102</v>
      </c>
      <c r="D213" s="5">
        <v>30</v>
      </c>
      <c r="E213" s="141">
        <v>20</v>
      </c>
      <c r="F213" s="186">
        <f>D213*(1+(14.5-7)/100)</f>
        <v>32.25</v>
      </c>
      <c r="G213" s="186">
        <f>E213*(1+(14.5-7)/100)</f>
        <v>21.5</v>
      </c>
      <c r="H213" s="63"/>
      <c r="W213" s="62"/>
      <c r="X213" s="62"/>
    </row>
    <row r="214" spans="1:24" x14ac:dyDescent="0.25">
      <c r="A214" s="80">
        <v>2</v>
      </c>
      <c r="B214" s="49" t="s">
        <v>100</v>
      </c>
      <c r="C214" s="50" t="s">
        <v>29</v>
      </c>
      <c r="D214" s="5">
        <v>25</v>
      </c>
      <c r="E214" s="143">
        <v>15</v>
      </c>
      <c r="F214" s="186">
        <f t="shared" ref="F214:F217" si="74">D214*(1+(14.5-7)/100)</f>
        <v>26.875</v>
      </c>
      <c r="G214" s="186">
        <f t="shared" ref="G214:G217" si="75">E214*(1+(14.5-7)/100)</f>
        <v>16.125</v>
      </c>
      <c r="H214" s="63"/>
      <c r="W214" s="62"/>
      <c r="X214" s="62"/>
    </row>
    <row r="215" spans="1:24" x14ac:dyDescent="0.25">
      <c r="A215" s="80">
        <v>3</v>
      </c>
      <c r="B215" s="66" t="s">
        <v>35</v>
      </c>
      <c r="C215" s="50" t="s">
        <v>87</v>
      </c>
      <c r="D215" s="5">
        <v>304</v>
      </c>
      <c r="E215" s="141">
        <v>5</v>
      </c>
      <c r="F215" s="186">
        <f t="shared" si="74"/>
        <v>326.8</v>
      </c>
      <c r="G215" s="186">
        <f t="shared" si="75"/>
        <v>5.375</v>
      </c>
      <c r="H215" s="63"/>
      <c r="W215" s="62"/>
      <c r="X215" s="62"/>
    </row>
    <row r="216" spans="1:24" x14ac:dyDescent="0.25">
      <c r="A216" s="80">
        <v>4</v>
      </c>
      <c r="B216" s="66" t="s">
        <v>36</v>
      </c>
      <c r="C216" s="50" t="s">
        <v>29</v>
      </c>
      <c r="D216" s="5">
        <v>120</v>
      </c>
      <c r="E216" s="141">
        <v>20</v>
      </c>
      <c r="F216" s="186">
        <f t="shared" si="74"/>
        <v>129</v>
      </c>
      <c r="G216" s="186">
        <f t="shared" si="75"/>
        <v>21.5</v>
      </c>
      <c r="H216" s="63"/>
      <c r="P216" s="1"/>
      <c r="W216" s="62"/>
      <c r="X216" s="62"/>
    </row>
    <row r="217" spans="1:24" x14ac:dyDescent="0.25">
      <c r="A217" s="110">
        <v>5</v>
      </c>
      <c r="B217" s="111" t="s">
        <v>99</v>
      </c>
      <c r="C217" s="103" t="s">
        <v>29</v>
      </c>
      <c r="D217" s="102">
        <v>30</v>
      </c>
      <c r="E217" s="106">
        <v>10</v>
      </c>
      <c r="F217" s="186">
        <f t="shared" si="74"/>
        <v>32.25</v>
      </c>
      <c r="G217" s="186">
        <f t="shared" si="75"/>
        <v>10.75</v>
      </c>
      <c r="H217" s="63"/>
      <c r="W217" s="62"/>
      <c r="X217" s="62"/>
    </row>
    <row r="218" spans="1:24" x14ac:dyDescent="0.25">
      <c r="A218" s="112"/>
      <c r="B218" s="99"/>
      <c r="C218" s="99"/>
      <c r="D218" s="99">
        <f>SUM(D213:D217)</f>
        <v>509</v>
      </c>
      <c r="E218" s="107">
        <f>SUM(E213:E217)</f>
        <v>70</v>
      </c>
      <c r="F218" s="166">
        <f t="shared" ref="F218:G218" si="76">SUM(F213:F217)</f>
        <v>547.17499999999995</v>
      </c>
      <c r="G218" s="166">
        <f t="shared" si="76"/>
        <v>75.25</v>
      </c>
      <c r="H218" s="31"/>
      <c r="I218" s="22"/>
      <c r="W218" s="62"/>
      <c r="X218" s="62"/>
    </row>
    <row r="219" spans="1:24" x14ac:dyDescent="0.25">
      <c r="D219" s="177" t="s">
        <v>135</v>
      </c>
      <c r="E219" s="9">
        <f>SUM(D218:E218)</f>
        <v>579</v>
      </c>
      <c r="F219" s="192" t="s">
        <v>135</v>
      </c>
      <c r="G219" s="193">
        <f>SUM(F218:G218)</f>
        <v>622.42499999999995</v>
      </c>
      <c r="W219" s="62"/>
      <c r="X219" s="62"/>
    </row>
    <row r="220" spans="1:24" x14ac:dyDescent="0.25">
      <c r="B220" s="9" t="s">
        <v>128</v>
      </c>
      <c r="C220" s="9" t="s">
        <v>129</v>
      </c>
      <c r="I220" s="9" t="s">
        <v>130</v>
      </c>
      <c r="J220" s="201">
        <f>SUM(R47+F75+F110+F139+J182+H196+F218)</f>
        <v>4406.7797500000006</v>
      </c>
      <c r="W220" s="62"/>
      <c r="X220" s="62"/>
    </row>
    <row r="221" spans="1:24" x14ac:dyDescent="0.25">
      <c r="W221" s="62"/>
      <c r="X221" s="62"/>
    </row>
    <row r="222" spans="1:24" x14ac:dyDescent="0.25">
      <c r="W222" s="62"/>
      <c r="X222" s="62"/>
    </row>
    <row r="223" spans="1:24" x14ac:dyDescent="0.25">
      <c r="W223" s="62"/>
      <c r="X223" s="62"/>
    </row>
    <row r="224" spans="1:24" x14ac:dyDescent="0.25">
      <c r="W224" s="62"/>
      <c r="X224" s="62"/>
    </row>
    <row r="225" spans="23:24" x14ac:dyDescent="0.25">
      <c r="W225" s="62"/>
      <c r="X225" s="62"/>
    </row>
    <row r="226" spans="23:24" x14ac:dyDescent="0.25">
      <c r="W226" s="62"/>
      <c r="X226" s="62"/>
    </row>
    <row r="227" spans="23:24" x14ac:dyDescent="0.25">
      <c r="W227" s="62"/>
      <c r="X227" s="62"/>
    </row>
    <row r="228" spans="23:24" x14ac:dyDescent="0.25">
      <c r="W228" s="62"/>
      <c r="X228" s="62"/>
    </row>
    <row r="229" spans="23:24" x14ac:dyDescent="0.25">
      <c r="W229" s="62"/>
      <c r="X229" s="62"/>
    </row>
    <row r="230" spans="23:24" x14ac:dyDescent="0.25">
      <c r="W230" s="62"/>
      <c r="X230" s="62"/>
    </row>
    <row r="231" spans="23:24" x14ac:dyDescent="0.25">
      <c r="W231" s="62"/>
      <c r="X231" s="62"/>
    </row>
    <row r="232" spans="23:24" x14ac:dyDescent="0.25">
      <c r="W232" s="62"/>
      <c r="X232" s="62"/>
    </row>
    <row r="233" spans="23:24" x14ac:dyDescent="0.25">
      <c r="W233" s="62"/>
      <c r="X233" s="62"/>
    </row>
    <row r="234" spans="23:24" x14ac:dyDescent="0.25">
      <c r="W234" s="62"/>
      <c r="X234" s="62"/>
    </row>
    <row r="235" spans="23:24" x14ac:dyDescent="0.25">
      <c r="W235" s="62"/>
      <c r="X235" s="62"/>
    </row>
    <row r="236" spans="23:24" x14ac:dyDescent="0.25">
      <c r="W236" s="62"/>
      <c r="X236" s="62"/>
    </row>
    <row r="237" spans="23:24" x14ac:dyDescent="0.25">
      <c r="W237" s="62"/>
      <c r="X237" s="62"/>
    </row>
    <row r="238" spans="23:24" x14ac:dyDescent="0.25">
      <c r="W238" s="62"/>
      <c r="X238" s="62"/>
    </row>
    <row r="239" spans="23:24" x14ac:dyDescent="0.25">
      <c r="W239" s="62"/>
      <c r="X239" s="62"/>
    </row>
    <row r="240" spans="23:24" x14ac:dyDescent="0.25">
      <c r="W240" s="62"/>
      <c r="X240" s="62"/>
    </row>
    <row r="241" spans="23:24" x14ac:dyDescent="0.25">
      <c r="W241" s="62"/>
      <c r="X241" s="62"/>
    </row>
    <row r="242" spans="23:24" x14ac:dyDescent="0.25">
      <c r="W242" s="62"/>
      <c r="X242" s="62"/>
    </row>
    <row r="243" spans="23:24" x14ac:dyDescent="0.25">
      <c r="W243" s="62"/>
      <c r="X243" s="62"/>
    </row>
    <row r="244" spans="23:24" x14ac:dyDescent="0.25">
      <c r="W244" s="62"/>
      <c r="X244" s="62"/>
    </row>
    <row r="245" spans="23:24" x14ac:dyDescent="0.25">
      <c r="W245" s="62"/>
      <c r="X245" s="62"/>
    </row>
    <row r="246" spans="23:24" x14ac:dyDescent="0.25">
      <c r="W246" s="62"/>
      <c r="X246" s="62"/>
    </row>
    <row r="247" spans="23:24" x14ac:dyDescent="0.25">
      <c r="W247" s="62"/>
      <c r="X247" s="62"/>
    </row>
    <row r="248" spans="23:24" x14ac:dyDescent="0.25">
      <c r="W248" s="62"/>
      <c r="X248" s="62"/>
    </row>
    <row r="249" spans="23:24" x14ac:dyDescent="0.25">
      <c r="W249" s="62"/>
      <c r="X249" s="62"/>
    </row>
    <row r="250" spans="23:24" x14ac:dyDescent="0.25">
      <c r="W250" s="62"/>
      <c r="X250" s="62"/>
    </row>
    <row r="251" spans="23:24" x14ac:dyDescent="0.25">
      <c r="W251" s="62"/>
      <c r="X251" s="62"/>
    </row>
    <row r="252" spans="23:24" x14ac:dyDescent="0.25">
      <c r="W252" s="62"/>
      <c r="X252" s="62"/>
    </row>
    <row r="253" spans="23:24" x14ac:dyDescent="0.25">
      <c r="W253" s="62"/>
      <c r="X253" s="62"/>
    </row>
    <row r="254" spans="23:24" x14ac:dyDescent="0.25">
      <c r="W254" s="62"/>
      <c r="X254" s="62"/>
    </row>
    <row r="255" spans="23:24" x14ac:dyDescent="0.25">
      <c r="W255" s="62"/>
      <c r="X255" s="62"/>
    </row>
    <row r="256" spans="23:24" x14ac:dyDescent="0.25">
      <c r="W256" s="62"/>
      <c r="X256" s="62"/>
    </row>
    <row r="257" spans="23:24" x14ac:dyDescent="0.25">
      <c r="W257" s="62"/>
      <c r="X257" s="62"/>
    </row>
    <row r="258" spans="23:24" x14ac:dyDescent="0.25">
      <c r="W258" s="62"/>
      <c r="X258" s="62"/>
    </row>
    <row r="259" spans="23:24" x14ac:dyDescent="0.25">
      <c r="W259" s="62"/>
      <c r="X259" s="62"/>
    </row>
    <row r="260" spans="23:24" x14ac:dyDescent="0.25">
      <c r="W260" s="62"/>
      <c r="X260" s="62"/>
    </row>
    <row r="261" spans="23:24" x14ac:dyDescent="0.25">
      <c r="W261" s="62"/>
      <c r="X261" s="62"/>
    </row>
    <row r="262" spans="23:24" x14ac:dyDescent="0.25">
      <c r="W262" s="62"/>
      <c r="X262" s="62"/>
    </row>
    <row r="263" spans="23:24" x14ac:dyDescent="0.25">
      <c r="W263" s="62"/>
      <c r="X263" s="62"/>
    </row>
    <row r="264" spans="23:24" x14ac:dyDescent="0.25">
      <c r="W264" s="62"/>
      <c r="X264" s="62"/>
    </row>
    <row r="265" spans="23:24" x14ac:dyDescent="0.25">
      <c r="W265" s="62"/>
      <c r="X265" s="62"/>
    </row>
    <row r="266" spans="23:24" x14ac:dyDescent="0.25">
      <c r="W266" s="62"/>
      <c r="X266" s="62"/>
    </row>
    <row r="267" spans="23:24" x14ac:dyDescent="0.25">
      <c r="W267" s="62"/>
      <c r="X267" s="62"/>
    </row>
    <row r="268" spans="23:24" x14ac:dyDescent="0.25">
      <c r="W268" s="62"/>
      <c r="X268" s="62"/>
    </row>
    <row r="269" spans="23:24" x14ac:dyDescent="0.25">
      <c r="W269" s="62"/>
      <c r="X269" s="62"/>
    </row>
    <row r="270" spans="23:24" x14ac:dyDescent="0.25">
      <c r="W270" s="62"/>
      <c r="X270" s="62"/>
    </row>
    <row r="271" spans="23:24" x14ac:dyDescent="0.25">
      <c r="W271" s="62"/>
      <c r="X271" s="62"/>
    </row>
    <row r="272" spans="23:24" x14ac:dyDescent="0.25">
      <c r="W272" s="62"/>
      <c r="X272" s="62"/>
    </row>
    <row r="273" spans="23:24" x14ac:dyDescent="0.25">
      <c r="W273" s="62"/>
      <c r="X273" s="62"/>
    </row>
    <row r="274" spans="23:24" x14ac:dyDescent="0.25">
      <c r="W274" s="62"/>
      <c r="X274" s="62"/>
    </row>
    <row r="275" spans="23:24" x14ac:dyDescent="0.25">
      <c r="W275" s="62"/>
      <c r="X275" s="62"/>
    </row>
    <row r="276" spans="23:24" x14ac:dyDescent="0.25">
      <c r="W276" s="62"/>
      <c r="X276" s="62"/>
    </row>
    <row r="277" spans="23:24" x14ac:dyDescent="0.25">
      <c r="W277" s="62"/>
      <c r="X277" s="62"/>
    </row>
    <row r="278" spans="23:24" x14ac:dyDescent="0.25">
      <c r="W278" s="62"/>
      <c r="X278" s="62"/>
    </row>
    <row r="279" spans="23:24" x14ac:dyDescent="0.25">
      <c r="W279" s="62"/>
      <c r="X279" s="62"/>
    </row>
    <row r="280" spans="23:24" x14ac:dyDescent="0.25">
      <c r="W280" s="62"/>
      <c r="X280" s="62"/>
    </row>
    <row r="281" spans="23:24" x14ac:dyDescent="0.25">
      <c r="W281" s="62"/>
      <c r="X281" s="62"/>
    </row>
    <row r="282" spans="23:24" x14ac:dyDescent="0.25">
      <c r="W282" s="62"/>
      <c r="X282" s="62"/>
    </row>
    <row r="283" spans="23:24" x14ac:dyDescent="0.25">
      <c r="W283" s="62"/>
      <c r="X283" s="62"/>
    </row>
    <row r="284" spans="23:24" x14ac:dyDescent="0.25">
      <c r="W284" s="62"/>
      <c r="X284" s="62"/>
    </row>
    <row r="285" spans="23:24" x14ac:dyDescent="0.25">
      <c r="W285" s="62"/>
      <c r="X285" s="62"/>
    </row>
    <row r="286" spans="23:24" x14ac:dyDescent="0.25">
      <c r="W286" s="62"/>
      <c r="X286" s="62"/>
    </row>
    <row r="287" spans="23:24" x14ac:dyDescent="0.25">
      <c r="W287" s="62"/>
      <c r="X287" s="62"/>
    </row>
    <row r="288" spans="23:24" x14ac:dyDescent="0.25">
      <c r="W288" s="62"/>
      <c r="X288" s="62"/>
    </row>
    <row r="289" spans="23:24" x14ac:dyDescent="0.25">
      <c r="W289" s="62"/>
      <c r="X289" s="62"/>
    </row>
    <row r="290" spans="23:24" x14ac:dyDescent="0.25">
      <c r="W290" s="62"/>
      <c r="X290" s="62"/>
    </row>
    <row r="291" spans="23:24" x14ac:dyDescent="0.25">
      <c r="W291" s="62"/>
      <c r="X291" s="62"/>
    </row>
    <row r="292" spans="23:24" x14ac:dyDescent="0.25">
      <c r="W292" s="62"/>
      <c r="X292" s="62"/>
    </row>
    <row r="293" spans="23:24" x14ac:dyDescent="0.25">
      <c r="W293" s="62"/>
      <c r="X293" s="62"/>
    </row>
    <row r="294" spans="23:24" x14ac:dyDescent="0.25">
      <c r="W294" s="62"/>
      <c r="X294" s="62"/>
    </row>
    <row r="295" spans="23:24" x14ac:dyDescent="0.25">
      <c r="W295" s="62"/>
      <c r="X295" s="62"/>
    </row>
    <row r="296" spans="23:24" x14ac:dyDescent="0.25">
      <c r="W296" s="62"/>
      <c r="X296" s="62"/>
    </row>
    <row r="297" spans="23:24" x14ac:dyDescent="0.25">
      <c r="W297" s="62"/>
      <c r="X297" s="62"/>
    </row>
    <row r="298" spans="23:24" x14ac:dyDescent="0.25">
      <c r="W298" s="62"/>
      <c r="X298" s="62"/>
    </row>
    <row r="299" spans="23:24" x14ac:dyDescent="0.25">
      <c r="W299" s="62"/>
      <c r="X299" s="62"/>
    </row>
    <row r="300" spans="23:24" x14ac:dyDescent="0.25">
      <c r="W300" s="62"/>
      <c r="X300" s="62"/>
    </row>
    <row r="301" spans="23:24" x14ac:dyDescent="0.25">
      <c r="W301" s="62"/>
      <c r="X301" s="62"/>
    </row>
    <row r="302" spans="23:24" x14ac:dyDescent="0.25">
      <c r="W302" s="62"/>
      <c r="X302" s="62"/>
    </row>
    <row r="303" spans="23:24" x14ac:dyDescent="0.25">
      <c r="W303" s="62"/>
      <c r="X303" s="62"/>
    </row>
    <row r="304" spans="23:24" x14ac:dyDescent="0.25">
      <c r="W304" s="62"/>
      <c r="X304" s="62"/>
    </row>
    <row r="305" spans="23:24" x14ac:dyDescent="0.25">
      <c r="W305" s="62"/>
      <c r="X305" s="62"/>
    </row>
    <row r="306" spans="23:24" x14ac:dyDescent="0.25">
      <c r="W306" s="62"/>
      <c r="X306" s="62"/>
    </row>
    <row r="307" spans="23:24" x14ac:dyDescent="0.25">
      <c r="W307" s="62"/>
      <c r="X307" s="62"/>
    </row>
    <row r="308" spans="23:24" x14ac:dyDescent="0.25">
      <c r="W308" s="62"/>
      <c r="X308" s="62"/>
    </row>
    <row r="309" spans="23:24" x14ac:dyDescent="0.25">
      <c r="W309" s="62"/>
      <c r="X309" s="62"/>
    </row>
    <row r="310" spans="23:24" x14ac:dyDescent="0.25">
      <c r="W310" s="62"/>
      <c r="X310" s="62"/>
    </row>
    <row r="311" spans="23:24" x14ac:dyDescent="0.25">
      <c r="W311" s="62"/>
      <c r="X311" s="62"/>
    </row>
    <row r="312" spans="23:24" x14ac:dyDescent="0.25">
      <c r="W312" s="62"/>
      <c r="X312" s="62"/>
    </row>
    <row r="313" spans="23:24" x14ac:dyDescent="0.25">
      <c r="W313" s="62"/>
      <c r="X313" s="62"/>
    </row>
    <row r="314" spans="23:24" x14ac:dyDescent="0.25">
      <c r="W314" s="62"/>
      <c r="X314" s="62"/>
    </row>
    <row r="315" spans="23:24" x14ac:dyDescent="0.25">
      <c r="W315" s="62"/>
      <c r="X315" s="62"/>
    </row>
    <row r="316" spans="23:24" x14ac:dyDescent="0.25">
      <c r="W316" s="62"/>
      <c r="X316" s="62"/>
    </row>
    <row r="317" spans="23:24" x14ac:dyDescent="0.25">
      <c r="W317" s="62"/>
      <c r="X317" s="62"/>
    </row>
    <row r="318" spans="23:24" x14ac:dyDescent="0.25">
      <c r="W318" s="62"/>
      <c r="X318" s="62"/>
    </row>
    <row r="319" spans="23:24" x14ac:dyDescent="0.25">
      <c r="W319" s="62"/>
      <c r="X319" s="62"/>
    </row>
    <row r="320" spans="23:24" x14ac:dyDescent="0.25">
      <c r="W320" s="62"/>
      <c r="X320" s="62"/>
    </row>
    <row r="321" spans="23:24" x14ac:dyDescent="0.25">
      <c r="W321" s="62"/>
      <c r="X321" s="62"/>
    </row>
    <row r="322" spans="23:24" x14ac:dyDescent="0.25">
      <c r="W322" s="62"/>
      <c r="X322" s="62"/>
    </row>
    <row r="323" spans="23:24" x14ac:dyDescent="0.25">
      <c r="W323" s="62"/>
      <c r="X323" s="62"/>
    </row>
    <row r="324" spans="23:24" x14ac:dyDescent="0.25">
      <c r="W324" s="62"/>
      <c r="X324" s="62"/>
    </row>
    <row r="325" spans="23:24" x14ac:dyDescent="0.25">
      <c r="W325" s="62"/>
      <c r="X325" s="62"/>
    </row>
    <row r="326" spans="23:24" x14ac:dyDescent="0.25">
      <c r="W326" s="62"/>
      <c r="X326" s="62"/>
    </row>
    <row r="327" spans="23:24" x14ac:dyDescent="0.25">
      <c r="W327" s="62"/>
      <c r="X327" s="62"/>
    </row>
    <row r="328" spans="23:24" x14ac:dyDescent="0.25">
      <c r="W328" s="62"/>
      <c r="X328" s="62"/>
    </row>
    <row r="329" spans="23:24" x14ac:dyDescent="0.25">
      <c r="W329" s="62"/>
      <c r="X329" s="62"/>
    </row>
    <row r="330" spans="23:24" x14ac:dyDescent="0.25">
      <c r="W330" s="62"/>
      <c r="X330" s="62"/>
    </row>
    <row r="331" spans="23:24" x14ac:dyDescent="0.25">
      <c r="W331" s="62"/>
      <c r="X331" s="62"/>
    </row>
    <row r="332" spans="23:24" x14ac:dyDescent="0.25">
      <c r="W332" s="62"/>
      <c r="X332" s="62"/>
    </row>
    <row r="333" spans="23:24" x14ac:dyDescent="0.25">
      <c r="W333" s="62"/>
      <c r="X333" s="62"/>
    </row>
    <row r="334" spans="23:24" x14ac:dyDescent="0.25">
      <c r="W334" s="62"/>
      <c r="X334" s="62"/>
    </row>
    <row r="335" spans="23:24" x14ac:dyDescent="0.25">
      <c r="W335" s="62"/>
      <c r="X335" s="62"/>
    </row>
    <row r="336" spans="23:24" x14ac:dyDescent="0.25">
      <c r="W336" s="62"/>
      <c r="X336" s="62"/>
    </row>
    <row r="337" spans="23:24" x14ac:dyDescent="0.25">
      <c r="W337" s="62"/>
      <c r="X337" s="62"/>
    </row>
    <row r="338" spans="23:24" x14ac:dyDescent="0.25">
      <c r="W338" s="62"/>
      <c r="X338" s="62"/>
    </row>
    <row r="339" spans="23:24" x14ac:dyDescent="0.25">
      <c r="W339" s="62"/>
      <c r="X339" s="62"/>
    </row>
    <row r="340" spans="23:24" x14ac:dyDescent="0.25">
      <c r="W340" s="62"/>
      <c r="X340" s="62"/>
    </row>
    <row r="341" spans="23:24" x14ac:dyDescent="0.25">
      <c r="W341" s="62"/>
      <c r="X341" s="62"/>
    </row>
    <row r="342" spans="23:24" x14ac:dyDescent="0.25">
      <c r="W342" s="62"/>
      <c r="X342" s="62"/>
    </row>
    <row r="343" spans="23:24" x14ac:dyDescent="0.25">
      <c r="W343" s="62"/>
      <c r="X343" s="62"/>
    </row>
    <row r="344" spans="23:24" x14ac:dyDescent="0.25">
      <c r="W344" s="62"/>
      <c r="X344" s="62"/>
    </row>
    <row r="345" spans="23:24" x14ac:dyDescent="0.25">
      <c r="W345" s="62"/>
      <c r="X345" s="62"/>
    </row>
    <row r="346" spans="23:24" x14ac:dyDescent="0.25">
      <c r="W346" s="62"/>
      <c r="X346" s="62"/>
    </row>
    <row r="347" spans="23:24" x14ac:dyDescent="0.25">
      <c r="W347" s="62"/>
      <c r="X347" s="62"/>
    </row>
    <row r="348" spans="23:24" x14ac:dyDescent="0.25">
      <c r="W348" s="62"/>
      <c r="X348" s="62"/>
    </row>
    <row r="349" spans="23:24" x14ac:dyDescent="0.25">
      <c r="W349" s="62"/>
      <c r="X349" s="62"/>
    </row>
    <row r="350" spans="23:24" x14ac:dyDescent="0.25">
      <c r="W350" s="62"/>
      <c r="X350" s="62"/>
    </row>
    <row r="351" spans="23:24" x14ac:dyDescent="0.25">
      <c r="W351" s="62"/>
      <c r="X351" s="62"/>
    </row>
    <row r="352" spans="23:24" x14ac:dyDescent="0.25">
      <c r="W352" s="62"/>
      <c r="X352" s="62"/>
    </row>
    <row r="353" spans="23:24" x14ac:dyDescent="0.25">
      <c r="W353" s="62"/>
      <c r="X353" s="62"/>
    </row>
    <row r="354" spans="23:24" x14ac:dyDescent="0.25">
      <c r="W354" s="62"/>
      <c r="X354" s="62"/>
    </row>
    <row r="355" spans="23:24" x14ac:dyDescent="0.25">
      <c r="W355" s="62"/>
      <c r="X355" s="62"/>
    </row>
    <row r="356" spans="23:24" x14ac:dyDescent="0.25">
      <c r="W356" s="62"/>
      <c r="X356" s="62"/>
    </row>
    <row r="357" spans="23:24" x14ac:dyDescent="0.25">
      <c r="W357" s="62"/>
      <c r="X357" s="62"/>
    </row>
    <row r="358" spans="23:24" x14ac:dyDescent="0.25">
      <c r="W358" s="62"/>
      <c r="X358" s="62"/>
    </row>
    <row r="359" spans="23:24" x14ac:dyDescent="0.25">
      <c r="W359" s="62"/>
      <c r="X359" s="62"/>
    </row>
    <row r="360" spans="23:24" x14ac:dyDescent="0.25">
      <c r="W360" s="62"/>
      <c r="X360" s="62"/>
    </row>
    <row r="361" spans="23:24" x14ac:dyDescent="0.25">
      <c r="W361" s="62"/>
      <c r="X361" s="62"/>
    </row>
    <row r="362" spans="23:24" x14ac:dyDescent="0.25">
      <c r="W362" s="62"/>
      <c r="X362" s="62"/>
    </row>
    <row r="363" spans="23:24" x14ac:dyDescent="0.25">
      <c r="W363" s="62"/>
      <c r="X363" s="62"/>
    </row>
    <row r="364" spans="23:24" x14ac:dyDescent="0.25">
      <c r="W364" s="62"/>
      <c r="X364" s="62"/>
    </row>
    <row r="365" spans="23:24" x14ac:dyDescent="0.25">
      <c r="W365" s="62"/>
      <c r="X365" s="62"/>
    </row>
    <row r="366" spans="23:24" x14ac:dyDescent="0.25">
      <c r="W366" s="62"/>
      <c r="X366" s="62"/>
    </row>
    <row r="367" spans="23:24" x14ac:dyDescent="0.25">
      <c r="W367" s="62"/>
      <c r="X367" s="62"/>
    </row>
    <row r="368" spans="23:24" x14ac:dyDescent="0.25">
      <c r="W368" s="62"/>
      <c r="X368" s="62"/>
    </row>
    <row r="369" spans="23:24" x14ac:dyDescent="0.25">
      <c r="W369" s="62"/>
      <c r="X369" s="62"/>
    </row>
    <row r="370" spans="23:24" x14ac:dyDescent="0.25">
      <c r="W370" s="62"/>
      <c r="X370" s="62"/>
    </row>
    <row r="371" spans="23:24" x14ac:dyDescent="0.25">
      <c r="W371" s="62"/>
      <c r="X371" s="62"/>
    </row>
    <row r="372" spans="23:24" x14ac:dyDescent="0.25">
      <c r="W372" s="62"/>
      <c r="X372" s="62"/>
    </row>
    <row r="373" spans="23:24" x14ac:dyDescent="0.25">
      <c r="W373" s="62"/>
      <c r="X373" s="62"/>
    </row>
    <row r="374" spans="23:24" x14ac:dyDescent="0.25">
      <c r="W374" s="62"/>
      <c r="X374" s="62"/>
    </row>
    <row r="375" spans="23:24" x14ac:dyDescent="0.25">
      <c r="W375" s="62"/>
      <c r="X375" s="62"/>
    </row>
  </sheetData>
  <sheetProtection selectLockedCells="1"/>
  <mergeCells count="84">
    <mergeCell ref="R2:AE2"/>
    <mergeCell ref="R3:AE3"/>
    <mergeCell ref="F50:G50"/>
    <mergeCell ref="F51:G51"/>
    <mergeCell ref="F49:G49"/>
    <mergeCell ref="V4:W4"/>
    <mergeCell ref="X4:Y4"/>
    <mergeCell ref="Z4:AA4"/>
    <mergeCell ref="AB4:AC4"/>
    <mergeCell ref="AD4:AE4"/>
    <mergeCell ref="R4:S4"/>
    <mergeCell ref="T4:U4"/>
    <mergeCell ref="D3:Q3"/>
    <mergeCell ref="J4:K4"/>
    <mergeCell ref="A2:Q2"/>
    <mergeCell ref="L4:M4"/>
    <mergeCell ref="P4:Q4"/>
    <mergeCell ref="N4:O4"/>
    <mergeCell ref="A114:A116"/>
    <mergeCell ref="B50:B52"/>
    <mergeCell ref="C50:C52"/>
    <mergeCell ref="D51:E51"/>
    <mergeCell ref="A49:E49"/>
    <mergeCell ref="A113:E113"/>
    <mergeCell ref="C79:C81"/>
    <mergeCell ref="D79:E79"/>
    <mergeCell ref="D80:E80"/>
    <mergeCell ref="F114:G114"/>
    <mergeCell ref="F115:G115"/>
    <mergeCell ref="F113:G113"/>
    <mergeCell ref="H50:H52"/>
    <mergeCell ref="H4:I4"/>
    <mergeCell ref="A143:A145"/>
    <mergeCell ref="B143:B145"/>
    <mergeCell ref="H114:H116"/>
    <mergeCell ref="C144:C145"/>
    <mergeCell ref="C114:C116"/>
    <mergeCell ref="D114:E114"/>
    <mergeCell ref="D50:E50"/>
    <mergeCell ref="F4:G4"/>
    <mergeCell ref="H79:H81"/>
    <mergeCell ref="F78:G78"/>
    <mergeCell ref="F79:G79"/>
    <mergeCell ref="F80:G80"/>
    <mergeCell ref="J186:K186"/>
    <mergeCell ref="H185:K185"/>
    <mergeCell ref="A199:A200"/>
    <mergeCell ref="A142:I142"/>
    <mergeCell ref="C143:I143"/>
    <mergeCell ref="B198:E198"/>
    <mergeCell ref="J144:K144"/>
    <mergeCell ref="J143:O143"/>
    <mergeCell ref="J142:O142"/>
    <mergeCell ref="N144:O144"/>
    <mergeCell ref="H210:H211"/>
    <mergeCell ref="D144:E144"/>
    <mergeCell ref="H144:I144"/>
    <mergeCell ref="H199:H200"/>
    <mergeCell ref="H186:I186"/>
    <mergeCell ref="B210:B211"/>
    <mergeCell ref="F186:G186"/>
    <mergeCell ref="B199:B200"/>
    <mergeCell ref="C199:E199"/>
    <mergeCell ref="F199:F200"/>
    <mergeCell ref="G199:G200"/>
    <mergeCell ref="B186:B187"/>
    <mergeCell ref="F210:G210"/>
    <mergeCell ref="F209:G209"/>
    <mergeCell ref="A210:A211"/>
    <mergeCell ref="A3:A5"/>
    <mergeCell ref="B3:B5"/>
    <mergeCell ref="C3:C5"/>
    <mergeCell ref="D4:E4"/>
    <mergeCell ref="A186:A187"/>
    <mergeCell ref="D115:E115"/>
    <mergeCell ref="A79:A81"/>
    <mergeCell ref="B79:B81"/>
    <mergeCell ref="B114:B116"/>
    <mergeCell ref="A78:E78"/>
    <mergeCell ref="A50:A52"/>
    <mergeCell ref="D186:E186"/>
    <mergeCell ref="C186:C187"/>
    <mergeCell ref="D210:E210"/>
    <mergeCell ref="C210:C211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8CEFAD57D2BCF4D8A0CBFC947CB9A49" ma:contentTypeVersion="10" ma:contentTypeDescription="Kurkite naują dokumentą." ma:contentTypeScope="" ma:versionID="4e383d9c6dc050c61185b7c71919c0d6">
  <xsd:schema xmlns:xsd="http://www.w3.org/2001/XMLSchema" xmlns:xs="http://www.w3.org/2001/XMLSchema" xmlns:p="http://schemas.microsoft.com/office/2006/metadata/properties" xmlns:ns3="d0349497-53a1-4b06-9595-f0ebf580e0c0" targetNamespace="http://schemas.microsoft.com/office/2006/metadata/properties" ma:root="true" ma:fieldsID="7303d643065eab9ef5b1406cb35f25de" ns3:_="">
    <xsd:import namespace="d0349497-53a1-4b06-9595-f0ebf580e0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349497-53a1-4b06-9595-f0ebf580e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43A536-820E-447F-B54E-DA6F3D11D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349497-53a1-4b06-9595-f0ebf580e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FCA49-A083-4FC1-AFF8-1DE652478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B9625B-FD0B-4963-B7F2-95375D129120}">
  <ds:schemaRefs>
    <ds:schemaRef ds:uri="d0349497-53a1-4b06-9595-f0ebf580e0c0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Bauzevicius</dc:creator>
  <cp:lastModifiedBy>Povilas Kielaitis</cp:lastModifiedBy>
  <cp:lastPrinted>2016-10-17T11:29:29Z</cp:lastPrinted>
  <dcterms:created xsi:type="dcterms:W3CDTF">2012-02-09T11:01:46Z</dcterms:created>
  <dcterms:modified xsi:type="dcterms:W3CDTF">2023-05-25T09:28:22Z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0x010100A8CEFAD57D2BCF4D8A0CBFC947CB9A49</vt:lpwstr>
  </property>
  <property fmtid="{D5CDD505-2E9C-101B-9397-08002B2CF9AE}" pid="3" name="_dlc_DocIdItemGuid">
    <vt:lpwstr>08aefa52-a825-4d68-846e-c6cf4a0fe7f4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Marija.Grusiene@ignitis.lt</vt:lpwstr>
  </property>
  <property fmtid="{D5CDD505-2E9C-101B-9397-08002B2CF9AE}" pid="7" name="MSIP_Label_320c693d-44b7-4e16-b3dd-4fcd87401cf5_SetDate">
    <vt:lpwstr>2020-04-20T17:19:36.8067972Z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f2856e0e-7fc1-4e70-9878-69be52eabfe9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Owner">
    <vt:lpwstr>Marija.Grusiene@ignitis.lt</vt:lpwstr>
  </property>
  <property fmtid="{D5CDD505-2E9C-101B-9397-08002B2CF9AE}" pid="15" name="MSIP_Label_190751af-2442-49a7-b7b9-9f0bcce858c9_SetDate">
    <vt:lpwstr>2020-04-20T17:19:36.8067972Z</vt:lpwstr>
  </property>
  <property fmtid="{D5CDD505-2E9C-101B-9397-08002B2CF9AE}" pid="16" name="MSIP_Label_190751af-2442-49a7-b7b9-9f0bcce858c9_Name">
    <vt:lpwstr>Be žymos</vt:lpwstr>
  </property>
  <property fmtid="{D5CDD505-2E9C-101B-9397-08002B2CF9AE}" pid="17" name="MSIP_Label_190751af-2442-49a7-b7b9-9f0bcce858c9_Application">
    <vt:lpwstr>Microsoft Azure Information Protection</vt:lpwstr>
  </property>
  <property fmtid="{D5CDD505-2E9C-101B-9397-08002B2CF9AE}" pid="18" name="MSIP_Label_190751af-2442-49a7-b7b9-9f0bcce858c9_ActionId">
    <vt:lpwstr>f2856e0e-7fc1-4e70-9878-69be52eabfe9</vt:lpwstr>
  </property>
  <property fmtid="{D5CDD505-2E9C-101B-9397-08002B2CF9AE}" pid="19" name="MSIP_Label_190751af-2442-49a7-b7b9-9f0bcce858c9_Parent">
    <vt:lpwstr>320c693d-44b7-4e16-b3dd-4fcd87401cf5</vt:lpwstr>
  </property>
  <property fmtid="{D5CDD505-2E9C-101B-9397-08002B2CF9AE}" pid="20" name="MSIP_Label_190751af-2442-49a7-b7b9-9f0bcce858c9_Extended_MSFT_Method">
    <vt:lpwstr>Manual</vt:lpwstr>
  </property>
  <property fmtid="{D5CDD505-2E9C-101B-9397-08002B2CF9AE}" pid="21" name="Sensitivity">
    <vt:lpwstr>Viešo naudojimo Be žymos</vt:lpwstr>
  </property>
</Properties>
</file>