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C:\Users\m.valakeviciute\Desktop\2024 01\New folder\"/>
    </mc:Choice>
  </mc:AlternateContent>
  <xr:revisionPtr revIDLastSave="0" documentId="8_{FEAAB0A5-9779-4714-94E1-125730FE3117}"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3" i="1" l="1"/>
  <c r="F111" i="1"/>
  <c r="F110" i="1"/>
  <c r="F109" i="1"/>
  <c r="F108" i="1"/>
  <c r="F107" i="1"/>
  <c r="F106" i="1"/>
  <c r="F105" i="1"/>
  <c r="F104" i="1"/>
  <c r="G94" i="1"/>
  <c r="F92" i="1"/>
  <c r="F91" i="1"/>
  <c r="F90" i="1"/>
  <c r="F89" i="1"/>
  <c r="G93" i="1" s="1"/>
  <c r="G77" i="1"/>
  <c r="F75" i="1"/>
  <c r="F74" i="1"/>
  <c r="G64" i="1"/>
  <c r="F62" i="1"/>
  <c r="F63" i="1" s="1"/>
  <c r="F64" i="1" s="1"/>
  <c r="F65" i="1" s="1"/>
  <c r="G52" i="1"/>
  <c r="F50" i="1"/>
  <c r="F51" i="1" s="1"/>
  <c r="F52" i="1" s="1"/>
  <c r="F53" i="1" s="1"/>
  <c r="G40" i="1"/>
  <c r="F38" i="1"/>
  <c r="F39" i="1" s="1"/>
  <c r="F40" i="1" s="1"/>
  <c r="F41" i="1" s="1"/>
  <c r="G21" i="1"/>
  <c r="G76" i="1" l="1"/>
  <c r="G112" i="1"/>
  <c r="G63" i="1"/>
  <c r="G51" i="1"/>
  <c r="G39" i="1"/>
  <c r="F93" i="1"/>
  <c r="F94" i="1" s="1"/>
  <c r="F95" i="1" s="1"/>
  <c r="F76" i="1"/>
  <c r="F77" i="1" s="1"/>
  <c r="F78" i="1" s="1"/>
  <c r="F112" i="1"/>
  <c r="F113" i="1" s="1"/>
  <c r="F114" i="1" s="1"/>
</calcChain>
</file>

<file path=xl/sharedStrings.xml><?xml version="1.0" encoding="utf-8"?>
<sst xmlns="http://schemas.openxmlformats.org/spreadsheetml/2006/main" count="219" uniqueCount="133">
  <si>
    <t>PIRKIMO SĄLYGŲ PRIEDAS "PASIŪLYMO FORMA"</t>
  </si>
  <si>
    <t>TVARSLIAVOS IR KITOS VIENKARTINĖS PRIEMONĖS</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</si>
  <si>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</si>
  <si>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</si>
  <si>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</si>
  <si>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</si>
  <si>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</si>
  <si>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</si>
  <si>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</si>
  <si>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</si>
  <si>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</si>
  <si>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</si>
  <si>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</si>
  <si>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</si>
  <si>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</si>
  <si>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</si>
  <si>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</si>
  <si>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</si>
  <si>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</si>
  <si>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</si>
  <si>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</si>
  <si>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</si>
  <si>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</si>
  <si>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</si>
  <si>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</si>
  <si>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</si>
  <si>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</si>
  <si>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</si>
  <si>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</si>
  <si>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</si>
  <si>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</si>
  <si>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</si>
  <si>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</si>
  <si>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Prekės pavadinimas, REF kodas, gamintojas</t>
  </si>
  <si>
    <t>vnt.</t>
  </si>
  <si>
    <t>Suma be PVM</t>
  </si>
  <si>
    <t>Taikomas PVM dydis (%)</t>
  </si>
  <si>
    <t>PVM suma</t>
  </si>
  <si>
    <t>Suma su PVM</t>
  </si>
  <si>
    <t>3. DALIS</t>
  </si>
  <si>
    <t>HEPARINU DENGTOS DIRBTINĖS KRAUJAGYSLĖS SU ŽIEDAIS</t>
  </si>
  <si>
    <t>3.</t>
  </si>
  <si>
    <t>Heparinu dengtos dirbtinės kraujagyslės su žiedais</t>
  </si>
  <si>
    <t>3.1.</t>
  </si>
  <si>
    <t>4. DALIS</t>
  </si>
  <si>
    <t>DIRBTINĖ KRAUJAGYSLĖ ARTERIOVENINIŲ FISTULIŲ FORMAVIMUI, HEMODIALIZĖMS ATLIKTI</t>
  </si>
  <si>
    <t>4.</t>
  </si>
  <si>
    <t>Dirbtinė kraujagyslė arterioveninių fistulių formavimui, hemodializėms atlikti</t>
  </si>
  <si>
    <t>4.1.</t>
  </si>
  <si>
    <t>5. DALIS</t>
  </si>
  <si>
    <t>RINKINYS GREITAI TRACHEOSTOMIJAI </t>
  </si>
  <si>
    <t>5.</t>
  </si>
  <si>
    <t>Rinkinys greitai tracheostomijai </t>
  </si>
  <si>
    <t>5.1.</t>
  </si>
  <si>
    <t>6. DALIS</t>
  </si>
  <si>
    <t>PUNKCINIS NEFROSTOMINIS RINKINYS STERILUS</t>
  </si>
  <si>
    <t>6.</t>
  </si>
  <si>
    <t>Punkcinis nefrostominis rinkinys sterilus</t>
  </si>
  <si>
    <t>6.1.</t>
  </si>
  <si>
    <t>Punkcinis nefrostominis rinkinys</t>
  </si>
  <si>
    <t>6.2.</t>
  </si>
  <si>
    <t>Punkcinis nefrostominis rinkinys su ilgalaikio naudojimo kateteriu</t>
  </si>
  <si>
    <t>8. DALIS</t>
  </si>
  <si>
    <t>VIENKARTINIAI ATSIURBIMO MAIŠELIAI IR INDAI JIEMS</t>
  </si>
  <si>
    <t>8.</t>
  </si>
  <si>
    <t>Vienkartiniai atsiurbimo maišeliai ir indai jiems</t>
  </si>
  <si>
    <t>8.1.</t>
  </si>
  <si>
    <t>be granulių</t>
  </si>
  <si>
    <t>8.2.</t>
  </si>
  <si>
    <t>su granulėmis</t>
  </si>
  <si>
    <t>8.3.</t>
  </si>
  <si>
    <t>jungiamoji žarnelė maišeliams</t>
  </si>
  <si>
    <t>8.4.</t>
  </si>
  <si>
    <t>2 litrų indas</t>
  </si>
  <si>
    <t>9. DALIS</t>
  </si>
  <si>
    <t>VIENKARTINIAI SKALPELIAI, STERILŪS</t>
  </si>
  <si>
    <t>9.</t>
  </si>
  <si>
    <t>Vienkartiniai skalpeliai, sterilūs</t>
  </si>
  <si>
    <t>9.1.</t>
  </si>
  <si>
    <t>Nr. 10</t>
  </si>
  <si>
    <t>9.2.</t>
  </si>
  <si>
    <t>Nr. 11</t>
  </si>
  <si>
    <t>9.3.</t>
  </si>
  <si>
    <t>Nr. 15</t>
  </si>
  <si>
    <t>9.4.</t>
  </si>
  <si>
    <t>Nr. 20</t>
  </si>
  <si>
    <t>9.5.</t>
  </si>
  <si>
    <t>Nr. 21</t>
  </si>
  <si>
    <t>9.6.</t>
  </si>
  <si>
    <t>Nr. 22</t>
  </si>
  <si>
    <t>9.7.</t>
  </si>
  <si>
    <t>Nr. 23</t>
  </si>
  <si>
    <t>9.8.</t>
  </si>
  <si>
    <t>Nr. 24</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</si>
  <si>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</si>
  <si>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</si>
  <si>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</si>
  <si>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</si>
  <si>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</si>
  <si>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</si>
  <si>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</si>
  <si>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</si>
  <si>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</si>
  <si>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</si>
  <si>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</si>
  <si>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</si>
  <si>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</si>
  <si>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</si>
  <si>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</si>
  <si>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</si>
  <si>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</si>
  <si>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</si>
  <si>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</si>
  <si>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</si>
  <si>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</si>
  <si>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</si>
  <si>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RŠL-2612 2023-10-27 13:38:50</t>
  </si>
  <si>
    <t>Vascugraft Neo, V1103516, B.BRAUN- Aesculap AG</t>
  </si>
  <si>
    <t>Vilnius</t>
  </si>
  <si>
    <t>UAB B.Braun Medical</t>
  </si>
  <si>
    <t>LT115517314</t>
  </si>
  <si>
    <t>A.s. LT617044060001097040, AB “SEB bankas”, kodas 70440</t>
  </si>
  <si>
    <t>Vincas Vaitiekūnas, Mantas Švagždys, Erika Zeleniakaitė</t>
  </si>
  <si>
    <t>Direktorius Kęsturtis Liauba</t>
  </si>
  <si>
    <t>Viršuliškių skg. 34-1, LT-05132 Vilnius</t>
  </si>
  <si>
    <t>Biuro administratorė</t>
  </si>
  <si>
    <t>Vaida Vereniūtė - Berlinskienė</t>
  </si>
  <si>
    <t xml:space="preserve"> - </t>
  </si>
  <si>
    <t>-</t>
  </si>
  <si>
    <t>ne</t>
  </si>
  <si>
    <t>Direktoriaus įgaliojimas</t>
  </si>
  <si>
    <t xml:space="preserve">Patvirtinimas </t>
  </si>
  <si>
    <t>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</si>
</sst>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1">
    <xf numFmtId="0" fontId="0" fillId="0" borderId="0" xfId="0"/>
    <xf numFmtId="0" fontId="3" fillId="2" borderId="0" xfId="0" applyFont="1" applyFill="1" applyAlignment="1">
      <alignment horizontal="center"/>
    </xf>
    <xf numFmtId="0" fontId="2" fillId="2" borderId="1" xfId="0" applyFont="1" applyFill="1" applyBorder="1" applyAlignment="1">
      <alignment horizontal="left"/>
    </xf>
    <xf numFmtId="0" fontId="2" fillId="2" borderId="3" xfId="0" applyFont="1" applyFill="1" applyBorder="1"/>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2" borderId="0" xfId="0" applyFont="1" applyFill="1"/>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3" fillId="2" borderId="0" xfId="0" applyFont="1" applyFill="1"/>
    <xf numFmtId="0" fontId="2" fillId="2" borderId="4" xfId="0" applyFont="1" applyFill="1" applyBorder="1" applyAlignment="1">
      <alignment horizontal="center" vertical="center" wrapText="1"/>
    </xf>
    <xf numFmtId="0" fontId="3" fillId="4" borderId="0" xfId="0" applyFont="1" applyFill="1"/>
    <xf numFmtId="0" fontId="2" fillId="4" borderId="0" xfId="0" applyFont="1" applyFill="1"/>
    <xf numFmtId="0" fontId="3" fillId="4" borderId="23" xfId="0" applyFont="1" applyFill="1" applyBorder="1"/>
    <xf numFmtId="0" fontId="2" fillId="4" borderId="23" xfId="0" applyFont="1" applyFill="1" applyBorder="1"/>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1" xfId="0" applyFont="1" applyFill="1" applyBorder="1" applyProtection="1">
      <protection locked="0"/>
    </xf>
    <xf numFmtId="0" fontId="2" fillId="5" borderId="0" xfId="0" applyFont="1" applyFill="1" applyProtection="1">
      <protection locked="0"/>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14" fontId="2" fillId="5" borderId="1" xfId="0" applyNumberFormat="1" applyFont="1" applyFill="1" applyBorder="1" applyProtection="1">
      <protection locked="0"/>
    </xf>
    <xf numFmtId="0" fontId="2" fillId="2" borderId="1" xfId="0" applyFont="1" applyFill="1" applyBorder="1" applyAlignment="1">
      <alignment vertical="center" wrapText="1"/>
    </xf>
    <xf numFmtId="0" fontId="0" fillId="0" borderId="15" xfId="0" applyBorder="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4" fillId="2" borderId="2" xfId="0" applyNumberFormat="1" applyFont="1" applyFill="1" applyBorder="1" applyAlignment="1">
      <alignment horizontal="left" vertical="center"/>
    </xf>
    <xf numFmtId="0" fontId="0" fillId="0" borderId="22" xfId="0" applyBorder="1"/>
    <xf numFmtId="0" fontId="2" fillId="5" borderId="1" xfId="0" applyFont="1" applyFill="1" applyBorder="1" applyAlignment="1" applyProtection="1">
      <alignment horizontal="center" vertical="center" wrapText="1"/>
      <protection locked="0"/>
    </xf>
    <xf numFmtId="49" fontId="4"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vertical="center" wrapText="1"/>
    </xf>
    <xf numFmtId="0" fontId="2" fillId="4" borderId="23" xfId="0" applyFont="1" applyFill="1" applyBorder="1" applyAlignment="1">
      <alignment vertical="center" wrapText="1"/>
    </xf>
    <xf numFmtId="0" fontId="0" fillId="0" borderId="23" xfId="0" applyBorder="1"/>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3" fillId="2" borderId="0" xfId="0" applyFont="1" applyFill="1"/>
    <xf numFmtId="0" fontId="3" fillId="2" borderId="0" xfId="0" applyFont="1" applyFill="1" applyAlignment="1">
      <alignment horizontal="left" wrapText="1"/>
    </xf>
    <xf numFmtId="0" fontId="2" fillId="2" borderId="4" xfId="0" applyFont="1" applyFill="1" applyBorder="1" applyAlignment="1">
      <alignment horizontal="center" vertical="center" wrapText="1"/>
    </xf>
    <xf numFmtId="0" fontId="0" fillId="0" borderId="12" xfId="0" applyBorder="1"/>
    <xf numFmtId="0" fontId="2" fillId="2" borderId="5" xfId="0" applyFont="1" applyFill="1" applyBorder="1" applyAlignment="1">
      <alignment horizontal="center" vertical="center" wrapText="1"/>
    </xf>
    <xf numFmtId="0" fontId="0" fillId="0" borderId="13" xfId="0" applyBorder="1"/>
    <xf numFmtId="0" fontId="2" fillId="3" borderId="7"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0" fillId="0" borderId="16" xfId="0" applyBorder="1"/>
    <xf numFmtId="0" fontId="2" fillId="3" borderId="9" xfId="0" applyFont="1" applyFill="1" applyBorder="1" applyAlignment="1" applyProtection="1">
      <alignment horizontal="center" vertical="center" wrapText="1"/>
      <protection locked="0"/>
    </xf>
    <xf numFmtId="0" fontId="0" fillId="0" borderId="20" xfId="0" applyBorder="1"/>
    <xf numFmtId="0" fontId="2" fillId="3" borderId="10" xfId="0" applyFont="1" applyFill="1" applyBorder="1" applyAlignment="1" applyProtection="1">
      <alignment horizontal="center" vertical="center" wrapText="1"/>
      <protection locked="0"/>
    </xf>
    <xf numFmtId="0" fontId="0" fillId="0" borderId="19" xfId="0" applyBorder="1"/>
    <xf numFmtId="0" fontId="3" fillId="2" borderId="0" xfId="0" applyFont="1" applyFill="1" applyAlignment="1">
      <alignment horizontal="left" vertical="center" wrapText="1"/>
    </xf>
    <xf numFmtId="0" fontId="2" fillId="2" borderId="6" xfId="0" applyFont="1" applyFill="1" applyBorder="1" applyAlignment="1">
      <alignment horizontal="center" vertical="center" wrapText="1"/>
    </xf>
    <xf numFmtId="0" fontId="0" fillId="0" borderId="14" xfId="0" applyBorder="1"/>
    <xf numFmtId="0" fontId="2" fillId="3" borderId="8" xfId="0" applyFont="1" applyFill="1" applyBorder="1" applyAlignment="1" applyProtection="1">
      <alignment horizontal="center" vertical="center" wrapText="1"/>
      <protection locked="0"/>
    </xf>
    <xf numFmtId="0" fontId="0" fillId="0" borderId="17" xfId="0" applyBorder="1"/>
    <xf numFmtId="0" fontId="5" fillId="2" borderId="0" xfId="0" applyFont="1" applyFill="1" applyAlignment="1">
      <alignment horizontal="left" vertical="top" wrapText="1"/>
    </xf>
    <xf numFmtId="0" fontId="3" fillId="2" borderId="0" xfId="0" applyFont="1" applyFill="1" applyAlignment="1">
      <alignment horizontal="left"/>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2" fillId="5" borderId="17"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left" vertical="center" wrapText="1"/>
      <protection locked="0"/>
    </xf>
    <xf numFmtId="0" fontId="2" fillId="5" borderId="10" xfId="0" applyFont="1" applyFill="1" applyBorder="1" applyAlignment="1" applyProtection="1">
      <alignment horizontal="left" vertical="center" wrapText="1"/>
      <protection locked="0"/>
    </xf>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right"/>
    </xf>
    <xf numFmtId="0" fontId="2" fillId="3" borderId="0" xfId="0" applyFont="1" applyFill="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114"/>
  <sheetViews>
    <sheetView tabSelected="1" zoomScale="90" zoomScaleNormal="90" workbookViewId="0">
      <selection activeCell="C20" sqref="C20:F20"/>
    </sheetView>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0</v>
      </c>
      <c r="B2" s="10"/>
    </row>
    <row r="3" spans="1:6" x14ac:dyDescent="0.25">
      <c r="B3" s="1"/>
    </row>
    <row r="4" spans="1:6" x14ac:dyDescent="0.25">
      <c r="A4" s="12" t="s">
        <v>1</v>
      </c>
      <c r="B4" s="10"/>
    </row>
    <row r="5" spans="1:6" x14ac:dyDescent="0.25">
      <c r="A5" s="10"/>
      <c r="B5" s="10"/>
    </row>
    <row r="6" spans="1:6" x14ac:dyDescent="0.25">
      <c r="A6" s="7" t="s">
        <v>2</v>
      </c>
      <c r="B6" s="12" t="s">
        <v>3</v>
      </c>
    </row>
    <row r="7" spans="1:6" x14ac:dyDescent="0.25">
      <c r="B7" s="10"/>
    </row>
    <row r="8" spans="1:6" x14ac:dyDescent="0.25">
      <c r="A8" s="2" t="s">
        <v>4</v>
      </c>
      <c r="B8" s="24">
        <v>45240</v>
      </c>
    </row>
    <row r="9" spans="1:6" x14ac:dyDescent="0.25">
      <c r="A9" s="2" t="s">
        <v>5</v>
      </c>
      <c r="B9" s="20"/>
    </row>
    <row r="10" spans="1:6" x14ac:dyDescent="0.25">
      <c r="A10" s="2" t="s">
        <v>6</v>
      </c>
      <c r="B10" s="20" t="s">
        <v>118</v>
      </c>
    </row>
    <row r="12" spans="1:6" ht="15.75" x14ac:dyDescent="0.25">
      <c r="A12" s="25" t="s">
        <v>7</v>
      </c>
      <c r="B12" s="26"/>
      <c r="C12" s="27" t="s">
        <v>119</v>
      </c>
      <c r="D12" s="28"/>
      <c r="E12" s="28"/>
      <c r="F12" s="29"/>
    </row>
    <row r="13" spans="1:6" ht="15.95" customHeight="1" x14ac:dyDescent="0.25">
      <c r="A13" s="30" t="s">
        <v>8</v>
      </c>
      <c r="B13" s="31"/>
      <c r="C13" s="32">
        <v>111551739</v>
      </c>
      <c r="D13" s="28"/>
      <c r="E13" s="28"/>
      <c r="F13" s="29"/>
    </row>
    <row r="14" spans="1:6" ht="15.95" customHeight="1" x14ac:dyDescent="0.25">
      <c r="A14" s="30" t="s">
        <v>9</v>
      </c>
      <c r="B14" s="31"/>
      <c r="C14" s="27" t="s">
        <v>124</v>
      </c>
      <c r="D14" s="28"/>
      <c r="E14" s="28"/>
      <c r="F14" s="29"/>
    </row>
    <row r="15" spans="1:6" ht="15.95" customHeight="1" x14ac:dyDescent="0.25">
      <c r="A15" s="25" t="s">
        <v>10</v>
      </c>
      <c r="B15" s="26"/>
      <c r="C15" s="27" t="s">
        <v>120</v>
      </c>
      <c r="D15" s="28"/>
      <c r="E15" s="28"/>
      <c r="F15" s="29"/>
    </row>
    <row r="16" spans="1:6" ht="63" customHeight="1" x14ac:dyDescent="0.25">
      <c r="A16" s="33" t="s">
        <v>11</v>
      </c>
      <c r="B16" s="31"/>
      <c r="C16" s="27" t="s">
        <v>121</v>
      </c>
      <c r="D16" s="28"/>
      <c r="E16" s="28"/>
      <c r="F16" s="29"/>
    </row>
    <row r="17" spans="1:7" ht="15.95" customHeight="1" x14ac:dyDescent="0.25">
      <c r="A17" s="25" t="s">
        <v>12</v>
      </c>
      <c r="B17" s="26"/>
      <c r="C17" s="32" t="s">
        <v>122</v>
      </c>
      <c r="D17" s="28"/>
      <c r="E17" s="28"/>
      <c r="F17" s="29"/>
    </row>
    <row r="18" spans="1:7" ht="15.95" customHeight="1" x14ac:dyDescent="0.25">
      <c r="A18" s="25" t="s">
        <v>13</v>
      </c>
      <c r="B18" s="26"/>
      <c r="C18" s="27"/>
      <c r="D18" s="28"/>
      <c r="E18" s="28"/>
      <c r="F18" s="29"/>
    </row>
    <row r="19" spans="1:7" ht="48" customHeight="1" x14ac:dyDescent="0.25">
      <c r="A19" s="25" t="s">
        <v>14</v>
      </c>
      <c r="B19" s="26"/>
      <c r="C19" s="27" t="s">
        <v>123</v>
      </c>
      <c r="D19" s="28"/>
      <c r="E19" s="28"/>
      <c r="F19" s="29"/>
    </row>
    <row r="20" spans="1:7" ht="54.95" customHeight="1" x14ac:dyDescent="0.25">
      <c r="A20" s="25" t="s">
        <v>15</v>
      </c>
      <c r="B20" s="26"/>
      <c r="C20" s="27"/>
      <c r="D20" s="28"/>
      <c r="E20" s="28"/>
      <c r="F20" s="29"/>
    </row>
    <row r="21" spans="1:7" ht="71.099999999999994" customHeight="1" x14ac:dyDescent="0.25">
      <c r="A21" s="36" t="s">
        <v>16</v>
      </c>
      <c r="B21" s="37"/>
      <c r="C21" s="38"/>
      <c r="D21" s="39"/>
      <c r="E21" s="39"/>
      <c r="F21" s="39"/>
      <c r="G21" s="13"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40" t="s">
        <v>17</v>
      </c>
      <c r="B23" s="34"/>
      <c r="C23" s="34"/>
      <c r="D23" s="34"/>
      <c r="E23" s="34"/>
      <c r="F23" s="34"/>
    </row>
    <row r="24" spans="1:7" x14ac:dyDescent="0.25">
      <c r="A24" s="34" t="s">
        <v>18</v>
      </c>
      <c r="B24" s="34"/>
      <c r="C24" s="34"/>
      <c r="D24" s="34"/>
      <c r="E24" s="34"/>
      <c r="F24" s="34"/>
    </row>
    <row r="25" spans="1:7" x14ac:dyDescent="0.25">
      <c r="A25" s="34" t="s">
        <v>19</v>
      </c>
      <c r="B25" s="34"/>
      <c r="C25" s="34"/>
      <c r="D25" s="34"/>
      <c r="E25" s="34"/>
      <c r="F25" s="34"/>
    </row>
    <row r="26" spans="1:7" x14ac:dyDescent="0.25">
      <c r="A26" s="34" t="s">
        <v>20</v>
      </c>
      <c r="B26" s="34"/>
      <c r="C26" s="34"/>
      <c r="D26" s="34"/>
      <c r="E26" s="34"/>
      <c r="F26" s="34"/>
    </row>
    <row r="27" spans="1:7" x14ac:dyDescent="0.25">
      <c r="A27" s="34" t="s">
        <v>21</v>
      </c>
      <c r="B27" s="34"/>
      <c r="C27" s="34"/>
      <c r="D27" s="34"/>
      <c r="E27" s="34"/>
      <c r="F27" s="34"/>
    </row>
    <row r="28" spans="1:7" ht="32.1" customHeight="1" x14ac:dyDescent="0.25">
      <c r="A28" s="35" t="s">
        <v>22</v>
      </c>
      <c r="B28" s="34"/>
      <c r="C28" s="34"/>
      <c r="D28" s="34"/>
      <c r="E28" s="34"/>
      <c r="F28" s="34"/>
    </row>
    <row r="29" spans="1:7" x14ac:dyDescent="0.25">
      <c r="A29" s="34" t="s">
        <v>23</v>
      </c>
      <c r="B29" s="34"/>
      <c r="C29" s="34"/>
      <c r="D29" s="34"/>
      <c r="E29" s="34"/>
      <c r="F29" s="34"/>
    </row>
    <row r="30" spans="1:7" x14ac:dyDescent="0.25">
      <c r="A30" s="13" t="s">
        <v>24</v>
      </c>
      <c r="D30" s="21"/>
    </row>
    <row r="31" spans="1:7" x14ac:dyDescent="0.25">
      <c r="A31" s="13" t="s">
        <v>25</v>
      </c>
    </row>
    <row r="33" spans="1:7" x14ac:dyDescent="0.25">
      <c r="A33" s="12" t="s">
        <v>39</v>
      </c>
      <c r="B33" s="12" t="s">
        <v>40</v>
      </c>
    </row>
    <row r="35" spans="1:7" x14ac:dyDescent="0.25">
      <c r="A35" s="12" t="s">
        <v>26</v>
      </c>
    </row>
    <row r="36" spans="1:7" x14ac:dyDescent="0.25">
      <c r="A36" s="14" t="s">
        <v>27</v>
      </c>
      <c r="B36" s="14" t="s">
        <v>28</v>
      </c>
      <c r="C36" s="14" t="s">
        <v>29</v>
      </c>
      <c r="D36" s="14" t="s">
        <v>30</v>
      </c>
      <c r="E36" s="14" t="s">
        <v>31</v>
      </c>
      <c r="F36" s="14" t="s">
        <v>32</v>
      </c>
      <c r="G36" s="14" t="s">
        <v>33</v>
      </c>
    </row>
    <row r="37" spans="1:7" x14ac:dyDescent="0.25">
      <c r="A37" s="14" t="s">
        <v>41</v>
      </c>
      <c r="B37" s="14" t="s">
        <v>42</v>
      </c>
      <c r="C37" s="15"/>
      <c r="D37" s="15"/>
      <c r="E37" s="15"/>
      <c r="F37" s="15"/>
      <c r="G37" s="15"/>
    </row>
    <row r="38" spans="1:7" x14ac:dyDescent="0.25">
      <c r="A38" s="15" t="s">
        <v>43</v>
      </c>
      <c r="B38" s="15" t="s">
        <v>42</v>
      </c>
      <c r="C38" s="15">
        <v>8</v>
      </c>
      <c r="D38" s="15" t="s">
        <v>34</v>
      </c>
      <c r="E38" s="16"/>
      <c r="F38" s="15" t="str">
        <f>IF(ISBLANK(E38),"", PRODUCT(C38,E38))</f>
        <v/>
      </c>
      <c r="G38" s="16"/>
    </row>
    <row r="39" spans="1:7" x14ac:dyDescent="0.25">
      <c r="E39" s="14" t="s">
        <v>35</v>
      </c>
      <c r="F39" s="14" t="str">
        <f>IF(F38="","",ROUND(SUM(F38:F38),2))</f>
        <v/>
      </c>
      <c r="G39" s="13" t="str">
        <f>IF(F38="","Neužpildytos visos objektų kainos","")</f>
        <v>Neužpildytos visos objektų kainos</v>
      </c>
    </row>
    <row r="40" spans="1:7" x14ac:dyDescent="0.25">
      <c r="C40" s="14" t="s">
        <v>36</v>
      </c>
      <c r="D40" s="16"/>
      <c r="E40" s="14" t="s">
        <v>37</v>
      </c>
      <c r="F40" s="14" t="str">
        <f>IF(OR(F39="",D40=""),"", ROUND(PRODUCT(D40,F39)/100,2))</f>
        <v/>
      </c>
      <c r="G40" s="13" t="str">
        <f>IF(D40="", "Nurodykite taikomą PVM dydį", "")</f>
        <v>Nurodykite taikomą PVM dydį</v>
      </c>
    </row>
    <row r="41" spans="1:7" x14ac:dyDescent="0.25">
      <c r="E41" s="14" t="s">
        <v>38</v>
      </c>
      <c r="F41" s="14">
        <f>IF(ISBLANK(F40), "", ROUND(SUM(F39:F40),2))</f>
        <v>0</v>
      </c>
    </row>
    <row r="45" spans="1:7" x14ac:dyDescent="0.25">
      <c r="A45" s="12" t="s">
        <v>44</v>
      </c>
      <c r="B45" s="12" t="s">
        <v>45</v>
      </c>
    </row>
    <row r="47" spans="1:7" x14ac:dyDescent="0.25">
      <c r="A47" s="12" t="s">
        <v>26</v>
      </c>
    </row>
    <row r="48" spans="1:7" x14ac:dyDescent="0.25">
      <c r="A48" s="14" t="s">
        <v>27</v>
      </c>
      <c r="B48" s="14" t="s">
        <v>28</v>
      </c>
      <c r="C48" s="14" t="s">
        <v>29</v>
      </c>
      <c r="D48" s="14" t="s">
        <v>30</v>
      </c>
      <c r="E48" s="14" t="s">
        <v>31</v>
      </c>
      <c r="F48" s="14" t="s">
        <v>32</v>
      </c>
      <c r="G48" s="14" t="s">
        <v>33</v>
      </c>
    </row>
    <row r="49" spans="1:7" x14ac:dyDescent="0.25">
      <c r="A49" s="14" t="s">
        <v>46</v>
      </c>
      <c r="B49" s="14" t="s">
        <v>47</v>
      </c>
      <c r="C49" s="15"/>
      <c r="D49" s="15"/>
      <c r="E49" s="15"/>
      <c r="F49" s="15"/>
      <c r="G49" s="15"/>
    </row>
    <row r="50" spans="1:7" x14ac:dyDescent="0.25">
      <c r="A50" s="15" t="s">
        <v>48</v>
      </c>
      <c r="B50" s="15" t="s">
        <v>47</v>
      </c>
      <c r="C50" s="15">
        <v>14</v>
      </c>
      <c r="D50" s="15" t="s">
        <v>34</v>
      </c>
      <c r="E50" s="16">
        <v>285</v>
      </c>
      <c r="F50" s="15">
        <f>IF(ISBLANK(E50),"", PRODUCT(C50,E50))</f>
        <v>3990</v>
      </c>
      <c r="G50" s="16" t="s">
        <v>117</v>
      </c>
    </row>
    <row r="51" spans="1:7" x14ac:dyDescent="0.25">
      <c r="E51" s="14" t="s">
        <v>35</v>
      </c>
      <c r="F51" s="14">
        <f>IF(F50="","",ROUND(SUM(F50:F50),2))</f>
        <v>3990</v>
      </c>
      <c r="G51" s="13" t="str">
        <f>IF(F50="","Neužpildytos visos objektų kainos","")</f>
        <v/>
      </c>
    </row>
    <row r="52" spans="1:7" x14ac:dyDescent="0.25">
      <c r="C52" s="14" t="s">
        <v>36</v>
      </c>
      <c r="D52" s="16">
        <v>5</v>
      </c>
      <c r="E52" s="14" t="s">
        <v>37</v>
      </c>
      <c r="F52" s="14">
        <f>IF(OR(F51="",D52=""),"", ROUND(PRODUCT(D52,F51)/100,2))</f>
        <v>199.5</v>
      </c>
      <c r="G52" s="13" t="str">
        <f>IF(D52="", "Nurodykite taikomą PVM dydį", "")</f>
        <v/>
      </c>
    </row>
    <row r="53" spans="1:7" x14ac:dyDescent="0.25">
      <c r="E53" s="14" t="s">
        <v>38</v>
      </c>
      <c r="F53" s="14">
        <f>IF(ISBLANK(F52), "", ROUND(SUM(F51:F52),2))</f>
        <v>4189.5</v>
      </c>
    </row>
    <row r="57" spans="1:7" x14ac:dyDescent="0.25">
      <c r="A57" s="12" t="s">
        <v>49</v>
      </c>
      <c r="B57" s="12" t="s">
        <v>50</v>
      </c>
    </row>
    <row r="59" spans="1:7" x14ac:dyDescent="0.25">
      <c r="A59" s="12" t="s">
        <v>26</v>
      </c>
    </row>
    <row r="60" spans="1:7" x14ac:dyDescent="0.25">
      <c r="A60" s="14" t="s">
        <v>27</v>
      </c>
      <c r="B60" s="14" t="s">
        <v>28</v>
      </c>
      <c r="C60" s="14" t="s">
        <v>29</v>
      </c>
      <c r="D60" s="14" t="s">
        <v>30</v>
      </c>
      <c r="E60" s="14" t="s">
        <v>31</v>
      </c>
      <c r="F60" s="14" t="s">
        <v>32</v>
      </c>
      <c r="G60" s="14" t="s">
        <v>33</v>
      </c>
    </row>
    <row r="61" spans="1:7" x14ac:dyDescent="0.25">
      <c r="A61" s="14" t="s">
        <v>51</v>
      </c>
      <c r="B61" s="14" t="s">
        <v>52</v>
      </c>
      <c r="C61" s="15"/>
      <c r="D61" s="15"/>
      <c r="E61" s="15"/>
      <c r="F61" s="15"/>
      <c r="G61" s="15"/>
    </row>
    <row r="62" spans="1:7" x14ac:dyDescent="0.25">
      <c r="A62" s="15" t="s">
        <v>53</v>
      </c>
      <c r="B62" s="15" t="s">
        <v>52</v>
      </c>
      <c r="C62" s="15">
        <v>27</v>
      </c>
      <c r="D62" s="15" t="s">
        <v>34</v>
      </c>
      <c r="E62" s="16"/>
      <c r="F62" s="15" t="str">
        <f>IF(ISBLANK(E62),"", PRODUCT(C62,E62))</f>
        <v/>
      </c>
      <c r="G62" s="16"/>
    </row>
    <row r="63" spans="1:7" x14ac:dyDescent="0.25">
      <c r="E63" s="14" t="s">
        <v>35</v>
      </c>
      <c r="F63" s="14" t="str">
        <f>IF(F62="","",ROUND(SUM(F62:F62),2))</f>
        <v/>
      </c>
      <c r="G63" s="13" t="str">
        <f>IF(F62="","Neužpildytos visos objektų kainos","")</f>
        <v>Neužpildytos visos objektų kainos</v>
      </c>
    </row>
    <row r="64" spans="1:7" x14ac:dyDescent="0.25">
      <c r="C64" s="14" t="s">
        <v>36</v>
      </c>
      <c r="D64" s="16"/>
      <c r="E64" s="14" t="s">
        <v>37</v>
      </c>
      <c r="F64" s="14" t="str">
        <f>IF(OR(F63="",D64=""),"", ROUND(PRODUCT(D64,F63)/100,2))</f>
        <v/>
      </c>
      <c r="G64" s="13" t="str">
        <f>IF(D64="", "Nurodykite taikomą PVM dydį", "")</f>
        <v>Nurodykite taikomą PVM dydį</v>
      </c>
    </row>
    <row r="65" spans="1:7" x14ac:dyDescent="0.25">
      <c r="E65" s="14" t="s">
        <v>38</v>
      </c>
      <c r="F65" s="14">
        <f>IF(ISBLANK(F64), "", ROUND(SUM(F63:F64),2))</f>
        <v>0</v>
      </c>
    </row>
    <row r="69" spans="1:7" x14ac:dyDescent="0.25">
      <c r="A69" s="12" t="s">
        <v>54</v>
      </c>
      <c r="B69" s="12" t="s">
        <v>55</v>
      </c>
    </row>
    <row r="71" spans="1:7" x14ac:dyDescent="0.25">
      <c r="A71" s="12" t="s">
        <v>26</v>
      </c>
    </row>
    <row r="72" spans="1:7" x14ac:dyDescent="0.25">
      <c r="A72" s="14" t="s">
        <v>27</v>
      </c>
      <c r="B72" s="14" t="s">
        <v>28</v>
      </c>
      <c r="C72" s="14" t="s">
        <v>29</v>
      </c>
      <c r="D72" s="14" t="s">
        <v>30</v>
      </c>
      <c r="E72" s="14" t="s">
        <v>31</v>
      </c>
      <c r="F72" s="14" t="s">
        <v>32</v>
      </c>
      <c r="G72" s="14" t="s">
        <v>33</v>
      </c>
    </row>
    <row r="73" spans="1:7" x14ac:dyDescent="0.25">
      <c r="A73" s="14" t="s">
        <v>56</v>
      </c>
      <c r="B73" s="14" t="s">
        <v>57</v>
      </c>
      <c r="C73" s="15"/>
      <c r="D73" s="15"/>
      <c r="E73" s="15"/>
      <c r="F73" s="15"/>
      <c r="G73" s="15"/>
    </row>
    <row r="74" spans="1:7" x14ac:dyDescent="0.25">
      <c r="A74" s="15" t="s">
        <v>58</v>
      </c>
      <c r="B74" s="15" t="s">
        <v>59</v>
      </c>
      <c r="C74" s="15">
        <v>150</v>
      </c>
      <c r="D74" s="15" t="s">
        <v>34</v>
      </c>
      <c r="E74" s="16"/>
      <c r="F74" s="15" t="str">
        <f>IF(ISBLANK(E74),"", PRODUCT(C74,E74))</f>
        <v/>
      </c>
      <c r="G74" s="16"/>
    </row>
    <row r="75" spans="1:7" x14ac:dyDescent="0.25">
      <c r="A75" s="15" t="s">
        <v>60</v>
      </c>
      <c r="B75" s="15" t="s">
        <v>61</v>
      </c>
      <c r="C75" s="15">
        <v>10</v>
      </c>
      <c r="D75" s="15" t="s">
        <v>34</v>
      </c>
      <c r="E75" s="16"/>
      <c r="F75" s="15" t="str">
        <f>IF(ISBLANK(E75),"", PRODUCT(C75,E75))</f>
        <v/>
      </c>
      <c r="G75" s="16"/>
    </row>
    <row r="76" spans="1:7" x14ac:dyDescent="0.25">
      <c r="E76" s="14" t="s">
        <v>35</v>
      </c>
      <c r="F76" s="14" t="str">
        <f>IF((SUMPRODUCT(--(F74:F75=""))&gt;0), "", ROUND(SUM(F74:F75),2))</f>
        <v/>
      </c>
      <c r="G76" s="13" t="str">
        <f>IF((SUMPRODUCT(--(F74:F75=""))&gt;0), "Neužpildytos visų objektų kainos", "")</f>
        <v>Neužpildytos visų objektų kainos</v>
      </c>
    </row>
    <row r="77" spans="1:7" x14ac:dyDescent="0.25">
      <c r="C77" s="14" t="s">
        <v>36</v>
      </c>
      <c r="D77" s="16"/>
      <c r="E77" s="14" t="s">
        <v>37</v>
      </c>
      <c r="F77" s="14" t="str">
        <f>IF(OR(F76="",D77=""),"", ROUND(PRODUCT(D77,F76)/100,2))</f>
        <v/>
      </c>
      <c r="G77" s="13" t="str">
        <f>IF(D77="", "Nurodykite taikomą PVM dydį", "")</f>
        <v>Nurodykite taikomą PVM dydį</v>
      </c>
    </row>
    <row r="78" spans="1:7" x14ac:dyDescent="0.25">
      <c r="E78" s="14" t="s">
        <v>38</v>
      </c>
      <c r="F78" s="14">
        <f>IF(ISBLANK(F77), "", ROUND(SUM(F76:F77),2))</f>
        <v>0</v>
      </c>
    </row>
    <row r="84" spans="1:7" x14ac:dyDescent="0.25">
      <c r="A84" s="12" t="s">
        <v>62</v>
      </c>
      <c r="B84" s="12" t="s">
        <v>63</v>
      </c>
    </row>
    <row r="86" spans="1:7" x14ac:dyDescent="0.25">
      <c r="A86" s="12" t="s">
        <v>26</v>
      </c>
    </row>
    <row r="87" spans="1:7" x14ac:dyDescent="0.25">
      <c r="A87" s="14" t="s">
        <v>27</v>
      </c>
      <c r="B87" s="14" t="s">
        <v>28</v>
      </c>
      <c r="C87" s="14" t="s">
        <v>29</v>
      </c>
      <c r="D87" s="14" t="s">
        <v>30</v>
      </c>
      <c r="E87" s="14" t="s">
        <v>31</v>
      </c>
      <c r="F87" s="14" t="s">
        <v>32</v>
      </c>
      <c r="G87" s="14" t="s">
        <v>33</v>
      </c>
    </row>
    <row r="88" spans="1:7" x14ac:dyDescent="0.25">
      <c r="A88" s="14" t="s">
        <v>64</v>
      </c>
      <c r="B88" s="14" t="s">
        <v>65</v>
      </c>
      <c r="C88" s="15"/>
      <c r="D88" s="15"/>
      <c r="E88" s="15"/>
      <c r="F88" s="15"/>
      <c r="G88" s="15"/>
    </row>
    <row r="89" spans="1:7" x14ac:dyDescent="0.25">
      <c r="A89" s="15" t="s">
        <v>66</v>
      </c>
      <c r="B89" s="15" t="s">
        <v>67</v>
      </c>
      <c r="C89" s="15">
        <v>750</v>
      </c>
      <c r="D89" s="15" t="s">
        <v>34</v>
      </c>
      <c r="E89" s="16"/>
      <c r="F89" s="15" t="str">
        <f>IF(ISBLANK(E89),"", PRODUCT(C89,E89))</f>
        <v/>
      </c>
      <c r="G89" s="16"/>
    </row>
    <row r="90" spans="1:7" x14ac:dyDescent="0.25">
      <c r="A90" s="15" t="s">
        <v>68</v>
      </c>
      <c r="B90" s="15" t="s">
        <v>69</v>
      </c>
      <c r="C90" s="15">
        <v>3250</v>
      </c>
      <c r="D90" s="15" t="s">
        <v>34</v>
      </c>
      <c r="E90" s="16"/>
      <c r="F90" s="15" t="str">
        <f>IF(ISBLANK(E90),"", PRODUCT(C90,E90))</f>
        <v/>
      </c>
      <c r="G90" s="16"/>
    </row>
    <row r="91" spans="1:7" x14ac:dyDescent="0.25">
      <c r="A91" s="15" t="s">
        <v>70</v>
      </c>
      <c r="B91" s="15" t="s">
        <v>71</v>
      </c>
      <c r="C91" s="15">
        <v>750</v>
      </c>
      <c r="D91" s="15" t="s">
        <v>34</v>
      </c>
      <c r="E91" s="16"/>
      <c r="F91" s="15" t="str">
        <f>IF(ISBLANK(E91),"", PRODUCT(C91,E91))</f>
        <v/>
      </c>
      <c r="G91" s="16"/>
    </row>
    <row r="92" spans="1:7" x14ac:dyDescent="0.25">
      <c r="A92" s="15" t="s">
        <v>72</v>
      </c>
      <c r="B92" s="15" t="s">
        <v>73</v>
      </c>
      <c r="C92" s="15">
        <v>20</v>
      </c>
      <c r="D92" s="15" t="s">
        <v>34</v>
      </c>
      <c r="E92" s="16"/>
      <c r="F92" s="15" t="str">
        <f>IF(ISBLANK(E92),"", PRODUCT(C92,E92))</f>
        <v/>
      </c>
      <c r="G92" s="16"/>
    </row>
    <row r="93" spans="1:7" x14ac:dyDescent="0.25">
      <c r="E93" s="14" t="s">
        <v>35</v>
      </c>
      <c r="F93" s="14" t="str">
        <f>IF((SUMPRODUCT(--(F89:F92=""))&gt;0), "", ROUND(SUM(F89:F92),2))</f>
        <v/>
      </c>
      <c r="G93" s="13" t="str">
        <f>IF((SUMPRODUCT(--(F89:F92=""))&gt;0), "Neužpildytos visų objektų kainos", "")</f>
        <v>Neužpildytos visų objektų kainos</v>
      </c>
    </row>
    <row r="94" spans="1:7" x14ac:dyDescent="0.25">
      <c r="C94" s="14" t="s">
        <v>36</v>
      </c>
      <c r="D94" s="16"/>
      <c r="E94" s="14" t="s">
        <v>37</v>
      </c>
      <c r="F94" s="14" t="str">
        <f>IF(OR(F93="",D94=""),"", ROUND(PRODUCT(D94,F93)/100,2))</f>
        <v/>
      </c>
      <c r="G94" s="13" t="str">
        <f>IF(D94="", "Nurodykite taikomą PVM dydį", "")</f>
        <v>Nurodykite taikomą PVM dydį</v>
      </c>
    </row>
    <row r="95" spans="1:7" x14ac:dyDescent="0.25">
      <c r="E95" s="14" t="s">
        <v>38</v>
      </c>
      <c r="F95" s="14">
        <f>IF(ISBLANK(F94), "", ROUND(SUM(F93:F94),2))</f>
        <v>0</v>
      </c>
    </row>
    <row r="99" spans="1:7" x14ac:dyDescent="0.25">
      <c r="A99" s="12" t="s">
        <v>74</v>
      </c>
      <c r="B99" s="12" t="s">
        <v>75</v>
      </c>
    </row>
    <row r="101" spans="1:7" x14ac:dyDescent="0.25">
      <c r="A101" s="12" t="s">
        <v>26</v>
      </c>
    </row>
    <row r="102" spans="1:7" x14ac:dyDescent="0.25">
      <c r="A102" s="14" t="s">
        <v>27</v>
      </c>
      <c r="B102" s="14" t="s">
        <v>28</v>
      </c>
      <c r="C102" s="14" t="s">
        <v>29</v>
      </c>
      <c r="D102" s="14" t="s">
        <v>30</v>
      </c>
      <c r="E102" s="14" t="s">
        <v>31</v>
      </c>
      <c r="F102" s="14" t="s">
        <v>32</v>
      </c>
      <c r="G102" s="14" t="s">
        <v>33</v>
      </c>
    </row>
    <row r="103" spans="1:7" x14ac:dyDescent="0.25">
      <c r="A103" s="14" t="s">
        <v>76</v>
      </c>
      <c r="B103" s="14" t="s">
        <v>77</v>
      </c>
      <c r="C103" s="15"/>
      <c r="D103" s="15"/>
      <c r="E103" s="15"/>
      <c r="F103" s="15"/>
      <c r="G103" s="15"/>
    </row>
    <row r="104" spans="1:7" x14ac:dyDescent="0.25">
      <c r="A104" s="15" t="s">
        <v>78</v>
      </c>
      <c r="B104" s="15" t="s">
        <v>79</v>
      </c>
      <c r="C104" s="15">
        <v>400</v>
      </c>
      <c r="D104" s="15" t="s">
        <v>34</v>
      </c>
      <c r="E104" s="16"/>
      <c r="F104" s="15" t="str">
        <f t="shared" ref="F104:F111" si="0">IF(ISBLANK(E104),"", PRODUCT(C104,E104))</f>
        <v/>
      </c>
      <c r="G104" s="16"/>
    </row>
    <row r="105" spans="1:7" x14ac:dyDescent="0.25">
      <c r="A105" s="15" t="s">
        <v>80</v>
      </c>
      <c r="B105" s="15" t="s">
        <v>81</v>
      </c>
      <c r="C105" s="15">
        <v>4000</v>
      </c>
      <c r="D105" s="15" t="s">
        <v>34</v>
      </c>
      <c r="E105" s="16"/>
      <c r="F105" s="15" t="str">
        <f t="shared" si="0"/>
        <v/>
      </c>
      <c r="G105" s="16"/>
    </row>
    <row r="106" spans="1:7" x14ac:dyDescent="0.25">
      <c r="A106" s="15" t="s">
        <v>82</v>
      </c>
      <c r="B106" s="15" t="s">
        <v>83</v>
      </c>
      <c r="C106" s="15">
        <v>900</v>
      </c>
      <c r="D106" s="15" t="s">
        <v>34</v>
      </c>
      <c r="E106" s="16"/>
      <c r="F106" s="15" t="str">
        <f t="shared" si="0"/>
        <v/>
      </c>
      <c r="G106" s="16"/>
    </row>
    <row r="107" spans="1:7" x14ac:dyDescent="0.25">
      <c r="A107" s="15" t="s">
        <v>84</v>
      </c>
      <c r="B107" s="15" t="s">
        <v>85</v>
      </c>
      <c r="C107" s="15">
        <v>800</v>
      </c>
      <c r="D107" s="15" t="s">
        <v>34</v>
      </c>
      <c r="E107" s="16"/>
      <c r="F107" s="15" t="str">
        <f t="shared" si="0"/>
        <v/>
      </c>
      <c r="G107" s="16"/>
    </row>
    <row r="108" spans="1:7" x14ac:dyDescent="0.25">
      <c r="A108" s="15" t="s">
        <v>86</v>
      </c>
      <c r="B108" s="15" t="s">
        <v>87</v>
      </c>
      <c r="C108" s="15">
        <v>900</v>
      </c>
      <c r="D108" s="15" t="s">
        <v>34</v>
      </c>
      <c r="E108" s="16"/>
      <c r="F108" s="15" t="str">
        <f t="shared" si="0"/>
        <v/>
      </c>
      <c r="G108" s="16"/>
    </row>
    <row r="109" spans="1:7" x14ac:dyDescent="0.25">
      <c r="A109" s="15" t="s">
        <v>88</v>
      </c>
      <c r="B109" s="15" t="s">
        <v>89</v>
      </c>
      <c r="C109" s="15">
        <v>400</v>
      </c>
      <c r="D109" s="15" t="s">
        <v>34</v>
      </c>
      <c r="E109" s="16"/>
      <c r="F109" s="15" t="str">
        <f t="shared" si="0"/>
        <v/>
      </c>
      <c r="G109" s="16"/>
    </row>
    <row r="110" spans="1:7" x14ac:dyDescent="0.25">
      <c r="A110" s="15" t="s">
        <v>90</v>
      </c>
      <c r="B110" s="15" t="s">
        <v>91</v>
      </c>
      <c r="C110" s="15">
        <v>450</v>
      </c>
      <c r="D110" s="15" t="s">
        <v>34</v>
      </c>
      <c r="E110" s="16"/>
      <c r="F110" s="15" t="str">
        <f t="shared" si="0"/>
        <v/>
      </c>
      <c r="G110" s="16"/>
    </row>
    <row r="111" spans="1:7" x14ac:dyDescent="0.25">
      <c r="A111" s="15" t="s">
        <v>92</v>
      </c>
      <c r="B111" s="15" t="s">
        <v>93</v>
      </c>
      <c r="C111" s="15">
        <v>50</v>
      </c>
      <c r="D111" s="15" t="s">
        <v>34</v>
      </c>
      <c r="E111" s="16"/>
      <c r="F111" s="15" t="str">
        <f t="shared" si="0"/>
        <v/>
      </c>
      <c r="G111" s="16"/>
    </row>
    <row r="112" spans="1:7" x14ac:dyDescent="0.25">
      <c r="E112" s="14" t="s">
        <v>35</v>
      </c>
      <c r="F112" s="14" t="str">
        <f>IF((SUMPRODUCT(--(F104:F111=""))&gt;0), "", ROUND(SUM(F104:F111),2))</f>
        <v/>
      </c>
      <c r="G112" s="13" t="str">
        <f>IF((SUMPRODUCT(--(F104:F111=""))&gt;0), "Neužpildytos visų objektų kainos", "")</f>
        <v>Neužpildytos visų objektų kainos</v>
      </c>
    </row>
    <row r="113" spans="3:7" x14ac:dyDescent="0.25">
      <c r="C113" s="14" t="s">
        <v>36</v>
      </c>
      <c r="D113" s="16"/>
      <c r="E113" s="14" t="s">
        <v>37</v>
      </c>
      <c r="F113" s="14" t="str">
        <f>IF(OR(F112="",D113=""),"", ROUND(PRODUCT(D113,F112)/100,2))</f>
        <v/>
      </c>
      <c r="G113" s="13" t="str">
        <f>IF(D113="", "Nurodykite taikomą PVM dydį", "")</f>
        <v>Nurodykite taikomą PVM dydį</v>
      </c>
    </row>
    <row r="114" spans="3:7" x14ac:dyDescent="0.25">
      <c r="E114" s="14" t="s">
        <v>38</v>
      </c>
      <c r="F114" s="14">
        <f>IF(ISBLANK(F113), "", ROUND(SUM(F112:F113),2))</f>
        <v>0</v>
      </c>
    </row>
  </sheetData>
  <mergeCells count="27">
    <mergeCell ref="A27:F27"/>
    <mergeCell ref="A28:F28"/>
    <mergeCell ref="A29:F29"/>
    <mergeCell ref="A21:B21"/>
    <mergeCell ref="C21:F21"/>
    <mergeCell ref="A23:F23"/>
    <mergeCell ref="A24:F24"/>
    <mergeCell ref="A25:F25"/>
    <mergeCell ref="A26:F26"/>
    <mergeCell ref="A18:B18"/>
    <mergeCell ref="C18:F18"/>
    <mergeCell ref="A19:B19"/>
    <mergeCell ref="C19:F19"/>
    <mergeCell ref="A20:B20"/>
    <mergeCell ref="C20:F20"/>
    <mergeCell ref="A15:B15"/>
    <mergeCell ref="C15:F15"/>
    <mergeCell ref="A16:B16"/>
    <mergeCell ref="C16:F16"/>
    <mergeCell ref="A17:B17"/>
    <mergeCell ref="C17:F17"/>
    <mergeCell ref="A12:B12"/>
    <mergeCell ref="C12:F12"/>
    <mergeCell ref="A13:B13"/>
    <mergeCell ref="C13:F13"/>
    <mergeCell ref="A14:B14"/>
    <mergeCell ref="C14:F14"/>
  </mergeCells>
  <pageMargins left="0.70866141732283472" right="0.70866141732283472" top="0.74803149606299213" bottom="0.74803149606299213" header="0.31496062992125984" footer="0.31496062992125984"/>
  <pageSetup paperSize="9" scale="4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4" workbookViewId="0">
      <selection activeCell="H73" sqref="H73"/>
    </sheetView>
  </sheetViews>
  <sheetFormatPr defaultColWidth="10.875" defaultRowHeight="15" x14ac:dyDescent="0.25"/>
  <cols>
    <col min="1" max="1" width="13.875" style="7" customWidth="1"/>
    <col min="2" max="2" width="10.875" style="7" customWidth="1"/>
    <col min="3" max="16384" width="10.875" style="7"/>
  </cols>
  <sheetData>
    <row r="2" spans="1:11" x14ac:dyDescent="0.25">
      <c r="A2" s="41" t="s">
        <v>94</v>
      </c>
      <c r="B2" s="34"/>
      <c r="C2" s="34"/>
      <c r="D2" s="34"/>
      <c r="E2" s="34"/>
      <c r="F2" s="34"/>
      <c r="G2" s="34"/>
      <c r="H2" s="34"/>
      <c r="I2" s="34"/>
      <c r="J2" s="34"/>
      <c r="K2" s="34"/>
    </row>
    <row r="3" spans="1:11" x14ac:dyDescent="0.25">
      <c r="A3" s="34"/>
      <c r="B3" s="34"/>
      <c r="C3" s="34"/>
      <c r="D3" s="34"/>
      <c r="E3" s="34"/>
      <c r="F3" s="34"/>
      <c r="G3" s="34"/>
      <c r="H3" s="34"/>
      <c r="I3" s="34"/>
      <c r="J3" s="34"/>
      <c r="K3" s="34"/>
    </row>
    <row r="4" spans="1:11" ht="15.95" customHeight="1" thickBot="1" x14ac:dyDescent="0.3">
      <c r="A4" s="3"/>
      <c r="B4" s="3"/>
      <c r="C4" s="3"/>
      <c r="D4" s="3"/>
      <c r="E4" s="3"/>
      <c r="F4" s="3"/>
      <c r="G4" s="3"/>
      <c r="H4" s="3"/>
      <c r="I4" s="3"/>
      <c r="J4" s="3"/>
    </row>
    <row r="5" spans="1:11" ht="48" customHeight="1" x14ac:dyDescent="0.25">
      <c r="A5" s="42" t="s">
        <v>95</v>
      </c>
      <c r="B5" s="43"/>
      <c r="C5" s="44" t="s">
        <v>96</v>
      </c>
      <c r="D5" s="45"/>
      <c r="E5" s="43"/>
      <c r="F5" s="44" t="s">
        <v>97</v>
      </c>
      <c r="G5" s="45"/>
      <c r="H5" s="43"/>
      <c r="I5" s="44" t="s">
        <v>98</v>
      </c>
      <c r="J5" s="43"/>
      <c r="K5" s="4" t="s">
        <v>99</v>
      </c>
    </row>
    <row r="6" spans="1:11" ht="48.95" customHeight="1" x14ac:dyDescent="0.25">
      <c r="A6" s="46"/>
      <c r="B6" s="26"/>
      <c r="C6" s="47"/>
      <c r="D6" s="48"/>
      <c r="E6" s="26"/>
      <c r="F6" s="47"/>
      <c r="G6" s="48"/>
      <c r="H6" s="26"/>
      <c r="I6" s="47"/>
      <c r="J6" s="26"/>
      <c r="K6" s="17"/>
    </row>
    <row r="7" spans="1:11" ht="48.95" customHeight="1" x14ac:dyDescent="0.25">
      <c r="A7" s="46"/>
      <c r="B7" s="26"/>
      <c r="C7" s="47"/>
      <c r="D7" s="48"/>
      <c r="E7" s="26"/>
      <c r="F7" s="47"/>
      <c r="G7" s="48"/>
      <c r="H7" s="26"/>
      <c r="I7" s="47"/>
      <c r="J7" s="26"/>
      <c r="K7" s="17"/>
    </row>
    <row r="8" spans="1:11" ht="48.95" customHeight="1" x14ac:dyDescent="0.25">
      <c r="A8" s="46"/>
      <c r="B8" s="26"/>
      <c r="C8" s="47"/>
      <c r="D8" s="48"/>
      <c r="E8" s="26"/>
      <c r="F8" s="47"/>
      <c r="G8" s="48"/>
      <c r="H8" s="26"/>
      <c r="I8" s="47"/>
      <c r="J8" s="26"/>
      <c r="K8" s="17"/>
    </row>
    <row r="9" spans="1:11" ht="48.95" customHeight="1" x14ac:dyDescent="0.25">
      <c r="A9" s="46"/>
      <c r="B9" s="26"/>
      <c r="C9" s="47"/>
      <c r="D9" s="48"/>
      <c r="E9" s="26"/>
      <c r="F9" s="47"/>
      <c r="G9" s="48"/>
      <c r="H9" s="26"/>
      <c r="I9" s="47"/>
      <c r="J9" s="26"/>
      <c r="K9" s="17"/>
    </row>
    <row r="10" spans="1:11" ht="48.95" customHeight="1" x14ac:dyDescent="0.25">
      <c r="A10" s="46"/>
      <c r="B10" s="26"/>
      <c r="C10" s="47"/>
      <c r="D10" s="48"/>
      <c r="E10" s="26"/>
      <c r="F10" s="47"/>
      <c r="G10" s="48"/>
      <c r="H10" s="26"/>
      <c r="I10" s="47"/>
      <c r="J10" s="26"/>
      <c r="K10" s="17"/>
    </row>
    <row r="11" spans="1:11" ht="48.95" customHeight="1" x14ac:dyDescent="0.25">
      <c r="A11" s="46"/>
      <c r="B11" s="26"/>
      <c r="C11" s="47"/>
      <c r="D11" s="48"/>
      <c r="E11" s="26"/>
      <c r="F11" s="47"/>
      <c r="G11" s="48"/>
      <c r="H11" s="26"/>
      <c r="I11" s="47"/>
      <c r="J11" s="26"/>
      <c r="K11" s="17"/>
    </row>
    <row r="12" spans="1:11" ht="48.95" customHeight="1" x14ac:dyDescent="0.25">
      <c r="A12" s="46"/>
      <c r="B12" s="26"/>
      <c r="C12" s="47"/>
      <c r="D12" s="48"/>
      <c r="E12" s="26"/>
      <c r="F12" s="47"/>
      <c r="G12" s="48"/>
      <c r="H12" s="26"/>
      <c r="I12" s="47"/>
      <c r="J12" s="26"/>
      <c r="K12" s="17"/>
    </row>
    <row r="13" spans="1:11" ht="48.95" customHeight="1" x14ac:dyDescent="0.25">
      <c r="A13" s="46"/>
      <c r="B13" s="26"/>
      <c r="C13" s="47"/>
      <c r="D13" s="48"/>
      <c r="E13" s="26"/>
      <c r="F13" s="47"/>
      <c r="G13" s="48"/>
      <c r="H13" s="26"/>
      <c r="I13" s="47"/>
      <c r="J13" s="26"/>
      <c r="K13" s="17"/>
    </row>
    <row r="14" spans="1:11" ht="48.95" customHeight="1" x14ac:dyDescent="0.25">
      <c r="A14" s="46"/>
      <c r="B14" s="26"/>
      <c r="C14" s="47"/>
      <c r="D14" s="48"/>
      <c r="E14" s="26"/>
      <c r="F14" s="47"/>
      <c r="G14" s="48"/>
      <c r="H14" s="26"/>
      <c r="I14" s="47"/>
      <c r="J14" s="26"/>
      <c r="K14" s="17"/>
    </row>
    <row r="15" spans="1:11" ht="48" customHeight="1" thickBot="1" x14ac:dyDescent="0.3">
      <c r="A15" s="49"/>
      <c r="B15" s="50"/>
      <c r="C15" s="51"/>
      <c r="D15" s="52"/>
      <c r="E15" s="50"/>
      <c r="F15" s="51"/>
      <c r="G15" s="52"/>
      <c r="H15" s="50"/>
      <c r="I15" s="51"/>
      <c r="J15" s="50"/>
      <c r="K15" s="18"/>
    </row>
    <row r="16" spans="1:11" ht="18.95" customHeight="1" x14ac:dyDescent="0.25">
      <c r="A16" s="5"/>
      <c r="B16" s="5"/>
      <c r="C16" s="5"/>
      <c r="D16" s="5"/>
      <c r="E16" s="5"/>
      <c r="F16" s="5"/>
      <c r="G16" s="5"/>
      <c r="H16" s="5"/>
      <c r="I16" s="5"/>
      <c r="J16" s="5"/>
      <c r="K16" s="6"/>
    </row>
    <row r="17" spans="1:11" ht="48.95" customHeight="1" x14ac:dyDescent="0.25">
      <c r="A17" s="53" t="s">
        <v>100</v>
      </c>
      <c r="B17" s="34"/>
      <c r="C17" s="34"/>
      <c r="D17" s="34"/>
      <c r="E17" s="34"/>
      <c r="F17" s="34"/>
      <c r="G17" s="34"/>
      <c r="H17" s="34"/>
      <c r="I17" s="34"/>
      <c r="J17" s="34"/>
      <c r="K17" s="34"/>
    </row>
    <row r="18" spans="1:11" ht="15.95" customHeight="1" thickBot="1" x14ac:dyDescent="0.3">
      <c r="A18" s="5"/>
      <c r="B18" s="5"/>
      <c r="C18" s="5"/>
      <c r="D18" s="5"/>
      <c r="E18" s="5"/>
      <c r="F18" s="5"/>
      <c r="G18" s="5"/>
      <c r="H18" s="5"/>
      <c r="I18" s="5"/>
      <c r="J18" s="5"/>
      <c r="K18" s="6"/>
    </row>
    <row r="19" spans="1:11" ht="48.95" customHeight="1" x14ac:dyDescent="0.25">
      <c r="A19" s="42" t="s">
        <v>28</v>
      </c>
      <c r="B19" s="43"/>
      <c r="C19" s="44" t="s">
        <v>96</v>
      </c>
      <c r="D19" s="45"/>
      <c r="E19" s="43"/>
      <c r="F19" s="44" t="s">
        <v>101</v>
      </c>
      <c r="G19" s="45"/>
      <c r="H19" s="43"/>
      <c r="I19" s="54" t="s">
        <v>98</v>
      </c>
      <c r="J19" s="55"/>
      <c r="K19" s="6"/>
    </row>
    <row r="20" spans="1:11" ht="48.95" customHeight="1" x14ac:dyDescent="0.25">
      <c r="A20" s="46"/>
      <c r="B20" s="26"/>
      <c r="C20" s="47"/>
      <c r="D20" s="48"/>
      <c r="E20" s="26"/>
      <c r="F20" s="47"/>
      <c r="G20" s="48"/>
      <c r="H20" s="26"/>
      <c r="I20" s="56"/>
      <c r="J20" s="57"/>
      <c r="K20" s="6"/>
    </row>
    <row r="21" spans="1:11" ht="48.95" customHeight="1" x14ac:dyDescent="0.25">
      <c r="A21" s="46"/>
      <c r="B21" s="26"/>
      <c r="C21" s="47"/>
      <c r="D21" s="48"/>
      <c r="E21" s="26"/>
      <c r="F21" s="47"/>
      <c r="G21" s="48"/>
      <c r="H21" s="26"/>
      <c r="I21" s="56"/>
      <c r="J21" s="57"/>
      <c r="K21" s="6"/>
    </row>
    <row r="22" spans="1:11" ht="48.95" customHeight="1" x14ac:dyDescent="0.25">
      <c r="A22" s="46"/>
      <c r="B22" s="26"/>
      <c r="C22" s="47"/>
      <c r="D22" s="48"/>
      <c r="E22" s="26"/>
      <c r="F22" s="47"/>
      <c r="G22" s="48"/>
      <c r="H22" s="26"/>
      <c r="I22" s="56"/>
      <c r="J22" s="57"/>
      <c r="K22" s="6"/>
    </row>
    <row r="23" spans="1:11" ht="48.95" customHeight="1" x14ac:dyDescent="0.25">
      <c r="A23" s="46"/>
      <c r="B23" s="26"/>
      <c r="C23" s="47"/>
      <c r="D23" s="48"/>
      <c r="E23" s="26"/>
      <c r="F23" s="47"/>
      <c r="G23" s="48"/>
      <c r="H23" s="26"/>
      <c r="I23" s="56"/>
      <c r="J23" s="57"/>
      <c r="K23" s="6"/>
    </row>
    <row r="24" spans="1:11" ht="48.95" customHeight="1" x14ac:dyDescent="0.25">
      <c r="A24" s="46"/>
      <c r="B24" s="26"/>
      <c r="C24" s="47"/>
      <c r="D24" s="48"/>
      <c r="E24" s="26"/>
      <c r="F24" s="47"/>
      <c r="G24" s="48"/>
      <c r="H24" s="26"/>
      <c r="I24" s="56"/>
      <c r="J24" s="57"/>
      <c r="K24" s="6"/>
    </row>
    <row r="25" spans="1:11" ht="48.95" customHeight="1" x14ac:dyDescent="0.25">
      <c r="A25" s="46"/>
      <c r="B25" s="26"/>
      <c r="C25" s="47"/>
      <c r="D25" s="48"/>
      <c r="E25" s="26"/>
      <c r="F25" s="47"/>
      <c r="G25" s="48"/>
      <c r="H25" s="26"/>
      <c r="I25" s="56"/>
      <c r="J25" s="57"/>
      <c r="K25" s="6"/>
    </row>
    <row r="26" spans="1:11" ht="48.95" customHeight="1" x14ac:dyDescent="0.25">
      <c r="A26" s="46"/>
      <c r="B26" s="26"/>
      <c r="C26" s="47"/>
      <c r="D26" s="48"/>
      <c r="E26" s="26"/>
      <c r="F26" s="47"/>
      <c r="G26" s="48"/>
      <c r="H26" s="26"/>
      <c r="I26" s="56"/>
      <c r="J26" s="57"/>
      <c r="K26" s="6"/>
    </row>
    <row r="27" spans="1:11" ht="48.95" customHeight="1" x14ac:dyDescent="0.25">
      <c r="A27" s="46"/>
      <c r="B27" s="26"/>
      <c r="C27" s="47"/>
      <c r="D27" s="48"/>
      <c r="E27" s="26"/>
      <c r="F27" s="47"/>
      <c r="G27" s="48"/>
      <c r="H27" s="26"/>
      <c r="I27" s="56"/>
      <c r="J27" s="57"/>
      <c r="K27" s="6"/>
    </row>
    <row r="28" spans="1:11" ht="48.95" customHeight="1" x14ac:dyDescent="0.25">
      <c r="A28" s="46"/>
      <c r="B28" s="26"/>
      <c r="C28" s="47"/>
      <c r="D28" s="48"/>
      <c r="E28" s="26"/>
      <c r="F28" s="47"/>
      <c r="G28" s="48"/>
      <c r="H28" s="26"/>
      <c r="I28" s="56"/>
      <c r="J28" s="57"/>
      <c r="K28" s="6"/>
    </row>
    <row r="29" spans="1:11" ht="48.95" customHeight="1" x14ac:dyDescent="0.25">
      <c r="A29" s="46"/>
      <c r="B29" s="26"/>
      <c r="C29" s="47"/>
      <c r="D29" s="48"/>
      <c r="E29" s="26"/>
      <c r="F29" s="47"/>
      <c r="G29" s="48"/>
      <c r="H29" s="26"/>
      <c r="I29" s="56"/>
      <c r="J29" s="57"/>
      <c r="K29" s="6"/>
    </row>
    <row r="31" spans="1:11" ht="33" customHeight="1" x14ac:dyDescent="0.25">
      <c r="A31" s="58"/>
      <c r="B31" s="34"/>
      <c r="C31" s="34"/>
      <c r="D31" s="34"/>
      <c r="E31" s="34"/>
      <c r="F31" s="34"/>
      <c r="G31" s="34"/>
      <c r="H31" s="34"/>
      <c r="I31" s="34"/>
      <c r="J31" s="34"/>
    </row>
    <row r="33" spans="1:10" ht="15.95" customHeight="1" x14ac:dyDescent="0.25">
      <c r="A33" s="59" t="s">
        <v>102</v>
      </c>
      <c r="B33" s="34"/>
      <c r="C33" s="34"/>
      <c r="D33" s="34"/>
      <c r="E33" s="34"/>
      <c r="F33" s="34"/>
      <c r="G33" s="34"/>
      <c r="H33" s="34"/>
      <c r="I33" s="34"/>
      <c r="J33" s="34"/>
    </row>
    <row r="34" spans="1:10" ht="15.95" customHeight="1" thickBot="1" x14ac:dyDescent="0.3"/>
    <row r="35" spans="1:10" ht="15.95" customHeight="1" x14ac:dyDescent="0.25">
      <c r="A35" s="11" t="s">
        <v>27</v>
      </c>
      <c r="B35" s="60" t="s">
        <v>103</v>
      </c>
      <c r="C35" s="45"/>
      <c r="D35" s="45"/>
      <c r="E35" s="45"/>
      <c r="F35" s="45"/>
      <c r="G35" s="43"/>
      <c r="H35" s="61" t="s">
        <v>104</v>
      </c>
      <c r="I35" s="45"/>
      <c r="J35" s="55"/>
    </row>
    <row r="36" spans="1:10" ht="48" customHeight="1" x14ac:dyDescent="0.25">
      <c r="A36" s="19" t="s">
        <v>105</v>
      </c>
      <c r="B36" s="62" t="s">
        <v>106</v>
      </c>
      <c r="C36" s="48"/>
      <c r="D36" s="48"/>
      <c r="E36" s="48"/>
      <c r="F36" s="48"/>
      <c r="G36" s="26"/>
      <c r="H36" s="63" t="s">
        <v>127</v>
      </c>
      <c r="I36" s="48"/>
      <c r="J36" s="57"/>
    </row>
    <row r="37" spans="1:10" ht="48" customHeight="1" x14ac:dyDescent="0.25">
      <c r="A37" s="19" t="s">
        <v>107</v>
      </c>
      <c r="B37" s="62" t="s">
        <v>108</v>
      </c>
      <c r="C37" s="48"/>
      <c r="D37" s="48"/>
      <c r="E37" s="48"/>
      <c r="F37" s="48"/>
      <c r="G37" s="26"/>
      <c r="H37" s="63" t="s">
        <v>128</v>
      </c>
      <c r="I37" s="48"/>
      <c r="J37" s="57"/>
    </row>
    <row r="38" spans="1:10" ht="48" customHeight="1" x14ac:dyDescent="0.25">
      <c r="A38" s="19" t="s">
        <v>109</v>
      </c>
      <c r="B38" s="62" t="s">
        <v>110</v>
      </c>
      <c r="C38" s="48"/>
      <c r="D38" s="48"/>
      <c r="E38" s="48"/>
      <c r="F38" s="48"/>
      <c r="G38" s="26"/>
      <c r="H38" s="63" t="s">
        <v>128</v>
      </c>
      <c r="I38" s="48"/>
      <c r="J38" s="57"/>
    </row>
    <row r="39" spans="1:10" ht="48" customHeight="1" x14ac:dyDescent="0.25">
      <c r="A39" s="19" t="s">
        <v>111</v>
      </c>
      <c r="B39" s="62" t="s">
        <v>112</v>
      </c>
      <c r="C39" s="48"/>
      <c r="D39" s="48"/>
      <c r="E39" s="48"/>
      <c r="F39" s="48"/>
      <c r="G39" s="26"/>
      <c r="H39" s="63">
        <v>62</v>
      </c>
      <c r="I39" s="48"/>
      <c r="J39" s="57"/>
    </row>
    <row r="40" spans="1:10" ht="48" customHeight="1" x14ac:dyDescent="0.25">
      <c r="A40" s="22">
        <v>5</v>
      </c>
      <c r="B40" s="64" t="s">
        <v>132</v>
      </c>
      <c r="C40" s="48"/>
      <c r="D40" s="48"/>
      <c r="E40" s="48"/>
      <c r="F40" s="48"/>
      <c r="G40" s="26"/>
      <c r="H40" s="63" t="s">
        <v>129</v>
      </c>
      <c r="I40" s="48"/>
      <c r="J40" s="57"/>
    </row>
    <row r="41" spans="1:10" ht="48" customHeight="1" x14ac:dyDescent="0.25">
      <c r="A41" s="22">
        <v>6</v>
      </c>
      <c r="B41" s="64" t="s">
        <v>131</v>
      </c>
      <c r="C41" s="48"/>
      <c r="D41" s="48"/>
      <c r="E41" s="48"/>
      <c r="F41" s="48"/>
      <c r="G41" s="26"/>
      <c r="H41" s="63" t="s">
        <v>129</v>
      </c>
      <c r="I41" s="48"/>
      <c r="J41" s="57"/>
    </row>
    <row r="42" spans="1:10" ht="48" customHeight="1" x14ac:dyDescent="0.25">
      <c r="A42" s="22">
        <v>7</v>
      </c>
      <c r="B42" s="64" t="s">
        <v>130</v>
      </c>
      <c r="C42" s="48"/>
      <c r="D42" s="48"/>
      <c r="E42" s="48"/>
      <c r="F42" s="48"/>
      <c r="G42" s="26"/>
      <c r="H42" s="63" t="s">
        <v>129</v>
      </c>
      <c r="I42" s="48"/>
      <c r="J42" s="57"/>
    </row>
    <row r="43" spans="1:10" ht="48" customHeight="1" x14ac:dyDescent="0.25">
      <c r="A43" s="22"/>
      <c r="B43" s="64"/>
      <c r="C43" s="48"/>
      <c r="D43" s="48"/>
      <c r="E43" s="48"/>
      <c r="F43" s="48"/>
      <c r="G43" s="26"/>
      <c r="H43" s="63"/>
      <c r="I43" s="48"/>
      <c r="J43" s="57"/>
    </row>
    <row r="44" spans="1:10" ht="48" customHeight="1" x14ac:dyDescent="0.25">
      <c r="A44" s="22"/>
      <c r="B44" s="64"/>
      <c r="C44" s="48"/>
      <c r="D44" s="48"/>
      <c r="E44" s="48"/>
      <c r="F44" s="48"/>
      <c r="G44" s="26"/>
      <c r="H44" s="63"/>
      <c r="I44" s="48"/>
      <c r="J44" s="57"/>
    </row>
    <row r="45" spans="1:10" ht="48" customHeight="1" x14ac:dyDescent="0.25">
      <c r="A45" s="22"/>
      <c r="B45" s="64"/>
      <c r="C45" s="48"/>
      <c r="D45" s="48"/>
      <c r="E45" s="48"/>
      <c r="F45" s="48"/>
      <c r="G45" s="26"/>
      <c r="H45" s="63"/>
      <c r="I45" s="48"/>
      <c r="J45" s="57"/>
    </row>
    <row r="46" spans="1:10" ht="48.95" customHeight="1" thickBot="1" x14ac:dyDescent="0.3">
      <c r="A46" s="23"/>
      <c r="B46" s="65"/>
      <c r="C46" s="52"/>
      <c r="D46" s="52"/>
      <c r="E46" s="52"/>
      <c r="F46" s="52"/>
      <c r="G46" s="50"/>
      <c r="H46" s="66"/>
      <c r="I46" s="67"/>
      <c r="J46" s="68"/>
    </row>
    <row r="48" spans="1:10" ht="102" customHeight="1" x14ac:dyDescent="0.25">
      <c r="A48" s="58" t="s">
        <v>113</v>
      </c>
      <c r="B48" s="34"/>
      <c r="C48" s="34"/>
      <c r="D48" s="34"/>
      <c r="E48" s="34"/>
      <c r="F48" s="34"/>
      <c r="G48" s="34"/>
      <c r="H48" s="34"/>
      <c r="I48" s="34"/>
      <c r="J48" s="34"/>
    </row>
    <row r="51" spans="1:10" x14ac:dyDescent="0.25">
      <c r="A51" s="69" t="s">
        <v>114</v>
      </c>
      <c r="B51" s="34"/>
      <c r="C51" s="34"/>
      <c r="D51" s="34"/>
      <c r="E51" s="70" t="s">
        <v>125</v>
      </c>
      <c r="F51" s="34"/>
      <c r="G51" s="34"/>
      <c r="H51" s="34"/>
      <c r="I51" s="34"/>
      <c r="J51" s="34"/>
    </row>
    <row r="53" spans="1:10" x14ac:dyDescent="0.25">
      <c r="A53" s="69" t="s">
        <v>115</v>
      </c>
      <c r="B53" s="34"/>
      <c r="C53" s="34"/>
      <c r="D53" s="34"/>
      <c r="E53" s="70" t="s">
        <v>126</v>
      </c>
      <c r="F53" s="34"/>
      <c r="G53" s="34"/>
      <c r="H53" s="34"/>
      <c r="I53" s="34"/>
      <c r="J53" s="34"/>
    </row>
    <row r="100" spans="1:1" ht="15.75" x14ac:dyDescent="0.25">
      <c r="A100" t="s">
        <v>116</v>
      </c>
    </row>
  </sheetData>
  <sheetProtection sheet="1"/>
  <mergeCells count="121">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0866141732283472" right="0.70866141732283472" top="0.74803149606299213" bottom="0.74803149606299213" header="0.31496062992125984" footer="0.31496062992125984"/>
  <pageSetup paperSize="9" scale="6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8" ma:contentTypeDescription="Create a new document." ma:contentTypeScope="" ma:versionID="303bba8035a48c6f16168aa70e7b6a22">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1a76442da9b463c4fd17cab978e3f623"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lcf76f155ced4ddcb4097134ff3c332f xmlns="4905f377-a451-4615-9fa2-421809ba2b0c">
      <Terms xmlns="http://schemas.microsoft.com/office/infopath/2007/PartnerControls"/>
    </lcf76f155ced4ddcb4097134ff3c332f>
    <EISColCompany xmlns="06dd7db3-2e72-47be-aeb3-e0883d579c8c" xsi:nil="true"/>
    <_dlc_DocId xmlns="f401bc6b-16ae-4eec-874e-4b24bc321f82">FZJ6XTJY6WQ3-1352427771-344405</_dlc_DocId>
    <_dlc_DocIdUrl xmlns="f401bc6b-16ae-4eec-874e-4b24bc321f82">
      <Url>https://bbraun.sharepoint.com/sites/bbraun_eis_ltmedical/_layouts/15/DocIdRedir.aspx?ID=FZJ6XTJY6WQ3-1352427771-344405</Url>
      <Description>FZJ6XTJY6WQ3-1352427771-344405</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816A6F-DF64-466A-A015-41B71EFF5024}">
  <ds:schemaRefs>
    <ds:schemaRef ds:uri="http://schemas.microsoft.com/sharepoint/events"/>
  </ds:schemaRefs>
</ds:datastoreItem>
</file>

<file path=customXml/itemProps2.xml><?xml version="1.0" encoding="utf-8"?>
<ds:datastoreItem xmlns:ds="http://schemas.openxmlformats.org/officeDocument/2006/customXml" ds:itemID="{A0775D9D-3462-48B2-9870-7B1A41AA99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25DA29-07F1-4E96-A683-93FCBCD09C25}">
  <ds:schemaRefs>
    <ds:schemaRef ds:uri="http://schemas.microsoft.com/office/2006/metadata/properties"/>
    <ds:schemaRef ds:uri="http://schemas.microsoft.com/office/infopath/2007/PartnerControls"/>
    <ds:schemaRef ds:uri="06dd7db3-2e72-47be-aeb3-e0883d579c8c"/>
    <ds:schemaRef ds:uri="f401bc6b-16ae-4eec-874e-4b24bc321f82"/>
    <ds:schemaRef ds:uri="4905f377-a451-4615-9fa2-421809ba2b0c"/>
  </ds:schemaRefs>
</ds:datastoreItem>
</file>

<file path=customXml/itemProps4.xml><?xml version="1.0" encoding="utf-8"?>
<ds:datastoreItem xmlns:ds="http://schemas.openxmlformats.org/officeDocument/2006/customXml" ds:itemID="{B3FFD905-D51E-4917-AB91-AEDACAA9B14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Milda Valakevičiūtė</cp:lastModifiedBy>
  <cp:revision/>
  <cp:lastPrinted>2023-11-10T15:05:28Z</cp:lastPrinted>
  <dcterms:created xsi:type="dcterms:W3CDTF">2023-04-04T12:16:45Z</dcterms:created>
  <dcterms:modified xsi:type="dcterms:W3CDTF">2024-04-19T05:12:35Z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de25a8-ef47-40a7-b7ec-c38f3edc2acf_Enabled">
    <vt:lpwstr>true</vt:lpwstr>
  </property>
  <property fmtid="{D5CDD505-2E9C-101B-9397-08002B2CF9AE}" pid="3" name="MSIP_Label_a8de25a8-ef47-40a7-b7ec-c38f3edc2acf_SetDate">
    <vt:lpwstr>2023-10-30T14:18:08Z</vt:lpwstr>
  </property>
  <property fmtid="{D5CDD505-2E9C-101B-9397-08002B2CF9AE}" pid="4" name="MSIP_Label_a8de25a8-ef47-40a7-b7ec-c38f3edc2acf_Method">
    <vt:lpwstr>Standard</vt:lpwstr>
  </property>
  <property fmtid="{D5CDD505-2E9C-101B-9397-08002B2CF9AE}" pid="5" name="MSIP_Label_a8de25a8-ef47-40a7-b7ec-c38f3edc2acf_Name">
    <vt:lpwstr>a8de25a8-ef47-40a7-b7ec-c38f3edc2acf</vt:lpwstr>
  </property>
  <property fmtid="{D5CDD505-2E9C-101B-9397-08002B2CF9AE}" pid="6" name="MSIP_Label_a8de25a8-ef47-40a7-b7ec-c38f3edc2acf_SiteId">
    <vt:lpwstr>15d1bef2-0a6a-46f9-be4c-023279325e51</vt:lpwstr>
  </property>
  <property fmtid="{D5CDD505-2E9C-101B-9397-08002B2CF9AE}" pid="7" name="MSIP_Label_a8de25a8-ef47-40a7-b7ec-c38f3edc2acf_ActionId">
    <vt:lpwstr>192e477e-5f75-4f57-83f2-1891df336c18</vt:lpwstr>
  </property>
  <property fmtid="{D5CDD505-2E9C-101B-9397-08002B2CF9AE}" pid="8" name="MSIP_Label_a8de25a8-ef47-40a7-b7ec-c38f3edc2acf_ContentBits">
    <vt:lpwstr>0</vt:lpwstr>
  </property>
  <property fmtid="{D5CDD505-2E9C-101B-9397-08002B2CF9AE}" pid="9" name="ContentTypeId">
    <vt:lpwstr>0x0101005BF0F1A8739DF147BC4266312D07E72D</vt:lpwstr>
  </property>
  <property fmtid="{D5CDD505-2E9C-101B-9397-08002B2CF9AE}" pid="10" name="_dlc_DocIdItemGuid">
    <vt:lpwstr>c7598fa8-eed0-4372-af2f-4149f5946ea5</vt:lpwstr>
  </property>
  <property fmtid="{D5CDD505-2E9C-101B-9397-08002B2CF9AE}" pid="11" name="EISColDivision">
    <vt:lpwstr/>
  </property>
  <property fmtid="{D5CDD505-2E9C-101B-9397-08002B2CF9AE}" pid="12" name="EISColCountry">
    <vt:lpwstr/>
  </property>
  <property fmtid="{D5CDD505-2E9C-101B-9397-08002B2CF9AE}" pid="13" name="MediaServiceImageTags">
    <vt:lpwstr/>
  </property>
</Properties>
</file>