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IRKIMU ORGANIZAVIMO SKYRIAI\Darbuotoju failai\Evelina\Pirkimai 2024\Sultys, vanduo_Sutartys\Lobby-GRA\"/>
    </mc:Choice>
  </mc:AlternateContent>
  <bookViews>
    <workbookView xWindow="480" yWindow="6465" windowWidth="27795" windowHeight="6240"/>
  </bookViews>
  <sheets>
    <sheet name="LK" sheetId="1" r:id="rId1"/>
  </sheets>
  <definedNames>
    <definedName name="_xlnm._FilterDatabase" localSheetId="0" hidden="1">LK!$A$5:$J$9</definedName>
  </definedNames>
  <calcPr calcId="162913"/>
</workbook>
</file>

<file path=xl/calcChain.xml><?xml version="1.0" encoding="utf-8"?>
<calcChain xmlns="http://schemas.openxmlformats.org/spreadsheetml/2006/main">
  <c r="K21" i="1" l="1"/>
  <c r="K9" i="1" l="1"/>
  <c r="K10" i="1"/>
  <c r="K11" i="1"/>
  <c r="K12" i="1"/>
  <c r="K13" i="1"/>
  <c r="K14" i="1"/>
  <c r="K15" i="1"/>
  <c r="K8" i="1"/>
  <c r="K19" i="1" l="1"/>
</calcChain>
</file>

<file path=xl/sharedStrings.xml><?xml version="1.0" encoding="utf-8"?>
<sst xmlns="http://schemas.openxmlformats.org/spreadsheetml/2006/main" count="97" uniqueCount="51">
  <si>
    <t>Pavadinimas</t>
  </si>
  <si>
    <t>Mato vnt.</t>
  </si>
  <si>
    <t>Pirkimo dalis</t>
  </si>
  <si>
    <t>Daržovių sultys</t>
  </si>
  <si>
    <t>Persikų nektaras</t>
  </si>
  <si>
    <t>Apelsinų sultys</t>
  </si>
  <si>
    <t>Vynuogių sultys</t>
  </si>
  <si>
    <t>Mangų nektaras</t>
  </si>
  <si>
    <t>Kriaušių nektaras</t>
  </si>
  <si>
    <t>Bananų nektaras</t>
  </si>
  <si>
    <t>Greipfrutų sultys</t>
  </si>
  <si>
    <t xml:space="preserve">Natūralus mineralinis vanduo (negazuotas) </t>
  </si>
  <si>
    <t xml:space="preserve">Natūralus mineralinis vanduo (gazuotas) </t>
  </si>
  <si>
    <t>l</t>
  </si>
  <si>
    <t>3 kartus per mėn.</t>
  </si>
  <si>
    <t>Produkto pristatymo periodiškumas</t>
  </si>
  <si>
    <t>Prekiai keliami techniniai reikalavimai</t>
  </si>
  <si>
    <t>2024 m. ......………… d. sutarties Nr. ……
                                   1 priedas</t>
  </si>
  <si>
    <t xml:space="preserve"> Perkamų prekių sąrašas, kiekiai ir pristatymo sąlygos</t>
  </si>
  <si>
    <t>Saugojimo sąlygos</t>
  </si>
  <si>
    <t>Tinkamumo vartoti terminas</t>
  </si>
  <si>
    <t xml:space="preserve">Maksimalus kiekis </t>
  </si>
  <si>
    <t>Matav. vnt. kaina (įkainis), Eur su PVM</t>
  </si>
  <si>
    <t>SUMA IŠ VISO (maksimali) Eur su PVM</t>
  </si>
  <si>
    <t>sultys arba sultys iš koncentrato, pagamintos iš ne mažiau kaip skirtingų 3 rūšių daržovių, ne didesnėse kaip 3 l pakuotėse (pagal veikiančią NTD)</t>
  </si>
  <si>
    <t>mažiausias sulčių ir (ar) tyrės kiekis galutinėje produkto masėje – 50 proc., ne didesnėse kaip 3 l pakuotėse, atitinkantis reikalavimus, nustatytus Vaisių sulčių ir panašių produktų techniniu reglamentu (Lietuvos Respublikos žemės ūkio ministro 2000 m. vasario 29 d. įsakymas Nr. 61 ,,Dėl vaisių sulčių ir panašių produktų techninio reglamento patvirtinimo“ (Lietuvos Respublikos žemės ūkio ministro 2013 m. spalio 21 d. įsakymo Nr. 3D-712 redakcija))</t>
  </si>
  <si>
    <t>sultys iš koncentrato, ne didesnėse kaip 3 l pakuotėse, atitinkančios reikalavimus, nustatytus Vaisių sulčių ir panašių produktų techniniu reglamentu (Lietuvos Respublikos žemės ūkio ministro 2000 m. vasario 29 d. įsakymas Nr. 61 „Dėl vaisių sulčių ir panašių produktų techninio reglamento patvirtinimo“ (Lietuvos Respublikos žemės ūkio ministro 2013 m. spalio 21 d. įsakymo Nr. 3D-712 redakcija))</t>
  </si>
  <si>
    <t>mažiausias sulčių ir (ar) tyrės kiekis galutinėje produkto masėje – 25 proc., ne didesnėse kaip 3 l pakuotėse, atitinkantis reikalavimus, nustatytus Vaisių sulčių ir panašių produktų techniniu reglamentu (Lietuvos Respublikos žemės ūkio ministro 2000 m. vasario 29 d. įsakymas Nr. 61 ,,Dėl vaisių sulčių ir panašių produktų techninio reglamento patvirtinimo“ (Lietuvos Respublikos žemės ūkio ministro 2013 m. spalio 21 d. įsakymo Nr. 3D-712 redakcija))</t>
  </si>
  <si>
    <t>gėrimas Sprite arba gėrimas 7 UP arba lygiavertis gėrimas, 0,5 l pakuotėse, atitinkantis reikalavimus, nurodytus Nealkoholinių gėrimų, giros ir fermentuotų gėrimų apibūdinimo, gamybos ir prekinio pateikimo techniniame reglamente (Lietuvos Respublikos žemės ūkio ministro 2009 m. sausio 12 d. įsakymas Nr. 3D-13 (Lietuvos Respublikos žemės ūkio ministro 2021 m rugsėjo 3 d. įsakymo Nr. 3D-551 redakcija))</t>
  </si>
  <si>
    <t>natrio koncentracija – mažesnė kaip 200 mg/l, išpilstytas po 0,5 l, atitinkantis Lietuvos higienos normos HN 28:2003 ,,Natūralaus mineralinio vandens ir šaltinio vandens naudojimo ir pateikimo į rinką reikalavimai“ reikalavimus</t>
  </si>
  <si>
    <t>prisotintas anglies dvideginio, išpilstytas po 0,5 l, atitinkantis Lietuvos higienos normos HN 28:2003 ,,Natūralaus mineralinio vandens ir šaltinio vandens naudojimo ir pateikimo į rinką reikalavimai“ reikalavimus</t>
  </si>
  <si>
    <t>IŠ VISO:</t>
  </si>
  <si>
    <t>Išfasavimas</t>
  </si>
  <si>
    <t>UAB "Eckes - Granini Lietuva", Lietuva</t>
  </si>
  <si>
    <t>"New Sevegep", Kipras</t>
  </si>
  <si>
    <t>New Sevegep, Kipras</t>
  </si>
  <si>
    <t>"Sokpol" Sp.z.o.o., Lenkija</t>
  </si>
  <si>
    <t>Cido Gruppa, Latvija</t>
  </si>
  <si>
    <t>"Pepsi - Cola General Bottlers Poland" Sp.z.o.o., Lenkija</t>
  </si>
  <si>
    <t>UAB "Druskininkų Rasa", Lietuva</t>
  </si>
  <si>
    <t>17550,00 (be užstato)/ 3000,00(užstatas)/ 20550,00 (viso su užstatu)</t>
  </si>
  <si>
    <t>2700000,00 (be užstato)/ 1500000,00 (užstatas)/ 4200000,00 (viso su užstatu)</t>
  </si>
  <si>
    <t>60610,00 (be užstato)/ 31900,00 (užstatas)/ 92510,00 (viso su užstatu)</t>
  </si>
  <si>
    <t>UŽSTATAS:</t>
  </si>
  <si>
    <t>VISO SU UŽSTATU:</t>
  </si>
  <si>
    <t>0 .. +25 C</t>
  </si>
  <si>
    <t>6 mėn.</t>
  </si>
  <si>
    <t>Prekės  gamintojas (kilmės šalis)</t>
  </si>
  <si>
    <t>Gaivusis gėrimas (7 UP)</t>
  </si>
  <si>
    <t>12 mėn.</t>
  </si>
  <si>
    <t>9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</si>
</sst>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Arial"/>
      <family val="2"/>
      <charset val="186"/>
    </font>
    <font>
      <sz val="10"/>
      <name val="Arial"/>
      <family val="2"/>
      <charset val="186"/>
    </font>
    <font>
      <sz val="9"/>
      <name val="Times New Roman"/>
      <family val="1"/>
      <charset val="186"/>
    </font>
    <font>
      <sz val="12"/>
      <name val="Times New Roman"/>
      <family val="1"/>
      <charset val="186"/>
    </font>
    <font>
      <b/>
      <sz val="12"/>
      <name val="Times New Roman"/>
      <family val="1"/>
      <charset val="186"/>
    </font>
    <font>
      <sz val="12"/>
      <color theme="1"/>
      <name val="Times New Roman"/>
      <family val="1"/>
      <charset val="186"/>
    </font>
    <font>
      <sz val="12"/>
      <color rgb="FF2E0927"/>
      <name val="Times New Roman"/>
      <family val="1"/>
      <charset val="186"/>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Border="1"/>
    <xf numFmtId="0" fontId="3" fillId="0" borderId="0" xfId="0" applyFont="1"/>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quotePrefix="1" applyFont="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horizontal="center" vertical="center"/>
    </xf>
    <xf numFmtId="0" fontId="3" fillId="0" borderId="1" xfId="0" quotePrefix="1" applyFont="1" applyFill="1" applyBorder="1" applyAlignment="1">
      <alignment horizontal="center" vertical="center" wrapText="1"/>
    </xf>
    <xf numFmtId="2" fontId="3" fillId="0" borderId="1" xfId="0" applyNumberFormat="1" applyFont="1" applyBorder="1" applyAlignment="1">
      <alignment horizontal="center" vertical="center"/>
    </xf>
    <xf numFmtId="2" fontId="3"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pplyProtection="1">
      <alignment horizontal="center" vertical="center" wrapText="1"/>
      <protection locked="0" hidden="1"/>
    </xf>
    <xf numFmtId="0" fontId="3" fillId="2" borderId="1" xfId="0" applyFont="1" applyFill="1" applyBorder="1" applyAlignment="1">
      <alignment horizontal="center" vertical="center"/>
    </xf>
    <xf numFmtId="2" fontId="3" fillId="0" borderId="1" xfId="0" applyNumberFormat="1" applyFont="1" applyBorder="1" applyAlignment="1">
      <alignment horizontal="center" vertical="center" wrapText="1"/>
    </xf>
    <xf numFmtId="2" fontId="4" fillId="0" borderId="1" xfId="0" applyNumberFormat="1" applyFont="1" applyBorder="1" applyAlignment="1">
      <alignment horizontal="right"/>
    </xf>
    <xf numFmtId="4" fontId="4" fillId="0" borderId="1" xfId="0" applyNumberFormat="1" applyFont="1" applyBorder="1" applyAlignment="1">
      <alignment horizontal="right"/>
    </xf>
    <xf numFmtId="0" fontId="3" fillId="0" borderId="1" xfId="0" quotePrefix="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righ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 xfId="0" applyFont="1" applyBorder="1" applyAlignment="1">
      <alignment horizontal="right"/>
    </xf>
    <xf numFmtId="2" fontId="4" fillId="0" borderId="1" xfId="0" applyNumberFormat="1" applyFont="1" applyBorder="1" applyAlignment="1">
      <alignment horizontal="right" vertical="center"/>
    </xf>
  </cellXfs>
  <cellStyles count="2">
    <cellStyle name="Normal" xfId="0" builtinId="0"/>
    <cellStyle name="Normal 2" xfId="1"/>
  </cellStyles>
  <dxfs count="0"/>
  <tableStyles count="0" defaultTableStyle="TableStyleMedium2" defaultPivotStyle="PivotStyleLight16"/>
  <colors>
    <mruColors>
      <color rgb="FFFFFFFF"/>
      <color rgb="FFC0DFB9"/>
      <color rgb="FFD3F9D8"/>
      <color rgb="FFB3E5CD"/>
      <color rgb="FFCCFFFF"/>
      <color rgb="FF00CC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1"/>
  <sheetViews>
    <sheetView tabSelected="1" topLeftCell="A16" zoomScale="118" zoomScaleNormal="118" workbookViewId="0">
      <selection activeCell="H18" sqref="H8:H18"/>
    </sheetView>
  </sheetViews>
  <sheetFormatPr defaultRowHeight="12" x14ac:dyDescent="0.2"/>
  <cols>
    <col min="1" max="1" width="6" style="1" customWidth="1"/>
    <col min="2" max="2" width="15.875" style="1" customWidth="1"/>
    <col min="3" max="3" width="45.5" style="2" customWidth="1"/>
    <col min="4" max="4" width="5.75" style="2" customWidth="1"/>
    <col min="5" max="5" width="12.625" style="2" customWidth="1"/>
    <col min="6" max="6" width="13.875" style="1" customWidth="1"/>
    <col min="7" max="7" width="13.75" style="1" customWidth="1"/>
    <col min="8" max="8" width="11.375" style="1" customWidth="1"/>
    <col min="9" max="9" width="13.125" style="2" customWidth="1"/>
    <col min="10" max="10" width="14.625" style="1" customWidth="1"/>
    <col min="11" max="11" width="12.625" style="1" customWidth="1"/>
    <col min="12" max="12" width="13.5" style="1" customWidth="1"/>
    <col min="13" max="16384" width="9" style="1"/>
  </cols>
  <sheetData>
    <row r="1" spans="1:43" ht="15.75" customHeight="1" x14ac:dyDescent="0.25">
      <c r="A1" s="4"/>
      <c r="B1" s="4"/>
      <c r="C1" s="4"/>
      <c r="D1" s="5"/>
      <c r="E1" s="5"/>
      <c r="F1" s="5"/>
      <c r="G1" s="5"/>
      <c r="H1" s="5"/>
      <c r="I1" s="6"/>
      <c r="J1" s="31" t="s">
        <v>17</v>
      </c>
      <c r="K1" s="32"/>
      <c r="L1" s="32"/>
    </row>
    <row r="2" spans="1:43" ht="23.25" customHeight="1" x14ac:dyDescent="0.25">
      <c r="A2" s="4"/>
      <c r="B2" s="4"/>
      <c r="C2" s="4"/>
      <c r="D2" s="5"/>
      <c r="E2" s="5"/>
      <c r="F2" s="5"/>
      <c r="G2" s="5"/>
      <c r="H2" s="5"/>
      <c r="I2" s="7"/>
      <c r="J2" s="32"/>
      <c r="K2" s="32"/>
      <c r="L2" s="32"/>
    </row>
    <row r="3" spans="1:43" ht="23.25" customHeight="1" x14ac:dyDescent="0.25">
      <c r="A3" s="4"/>
      <c r="B3" s="37" t="s">
        <v>18</v>
      </c>
      <c r="C3" s="37"/>
      <c r="D3" s="37"/>
      <c r="E3" s="37"/>
      <c r="F3" s="37"/>
      <c r="G3" s="37"/>
      <c r="H3" s="37"/>
      <c r="I3" s="37"/>
      <c r="J3" s="32"/>
      <c r="K3" s="32"/>
      <c r="L3" s="32"/>
    </row>
    <row r="4" spans="1:43" ht="16.5" customHeight="1" x14ac:dyDescent="0.2">
      <c r="A4" s="36"/>
      <c r="B4" s="36"/>
      <c r="C4" s="36"/>
      <c r="D4" s="36"/>
      <c r="E4" s="36"/>
      <c r="F4" s="36"/>
      <c r="G4" s="36"/>
      <c r="H4" s="36"/>
      <c r="I4" s="36"/>
    </row>
    <row r="5" spans="1:43" ht="17.25" customHeight="1" x14ac:dyDescent="0.2">
      <c r="A5" s="35" t="s">
        <v>2</v>
      </c>
      <c r="B5" s="38" t="s">
        <v>0</v>
      </c>
      <c r="C5" s="35" t="s">
        <v>16</v>
      </c>
      <c r="D5" s="35" t="s">
        <v>1</v>
      </c>
      <c r="E5" s="41" t="s">
        <v>32</v>
      </c>
      <c r="F5" s="33" t="s">
        <v>15</v>
      </c>
      <c r="G5" s="41" t="s">
        <v>19</v>
      </c>
      <c r="H5" s="35" t="s">
        <v>20</v>
      </c>
      <c r="I5" s="43" t="s">
        <v>21</v>
      </c>
      <c r="J5" s="35" t="s">
        <v>22</v>
      </c>
      <c r="K5" s="35" t="s">
        <v>23</v>
      </c>
      <c r="L5" s="35" t="s">
        <v>47</v>
      </c>
    </row>
    <row r="6" spans="1:43" ht="49.5" customHeight="1" x14ac:dyDescent="0.2">
      <c r="A6" s="35"/>
      <c r="B6" s="39"/>
      <c r="C6" s="35"/>
      <c r="D6" s="40"/>
      <c r="E6" s="42"/>
      <c r="F6" s="34"/>
      <c r="G6" s="42"/>
      <c r="H6" s="35"/>
      <c r="I6" s="44"/>
      <c r="J6" s="35"/>
      <c r="K6" s="35"/>
      <c r="L6" s="35"/>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row>
    <row r="7" spans="1:43" ht="12.75" customHeight="1" x14ac:dyDescent="0.2">
      <c r="A7" s="8">
        <v>1</v>
      </c>
      <c r="B7" s="9">
        <v>2</v>
      </c>
      <c r="C7" s="9">
        <v>3</v>
      </c>
      <c r="D7" s="8">
        <v>4</v>
      </c>
      <c r="E7" s="13"/>
      <c r="F7" s="8">
        <v>5</v>
      </c>
      <c r="G7" s="8">
        <v>6</v>
      </c>
      <c r="H7" s="8">
        <v>7</v>
      </c>
      <c r="I7" s="22">
        <v>8</v>
      </c>
      <c r="J7" s="9">
        <v>9</v>
      </c>
      <c r="K7" s="9">
        <v>10</v>
      </c>
      <c r="L7" s="9">
        <v>11</v>
      </c>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row>
    <row r="8" spans="1:43" ht="64.5" customHeight="1" x14ac:dyDescent="0.25">
      <c r="A8" s="10">
        <v>1</v>
      </c>
      <c r="B8" s="12" t="s">
        <v>3</v>
      </c>
      <c r="C8" s="17" t="s">
        <v>24</v>
      </c>
      <c r="D8" s="18" t="s">
        <v>13</v>
      </c>
      <c r="E8" s="20">
        <v>1</v>
      </c>
      <c r="F8" s="11" t="s">
        <v>14</v>
      </c>
      <c r="G8" s="29" t="s">
        <v>45</v>
      </c>
      <c r="H8" s="29" t="s">
        <v>49</v>
      </c>
      <c r="I8" s="23">
        <v>19542</v>
      </c>
      <c r="J8" s="18">
        <v>1.17</v>
      </c>
      <c r="K8" s="20">
        <f>SUM(I8*J8)</f>
        <v>22864.14</v>
      </c>
      <c r="L8" s="30" t="s">
        <v>33</v>
      </c>
    </row>
    <row r="9" spans="1:43" ht="159" customHeight="1" x14ac:dyDescent="0.2">
      <c r="A9" s="10">
        <v>2</v>
      </c>
      <c r="B9" s="12" t="s">
        <v>4</v>
      </c>
      <c r="C9" s="14" t="s">
        <v>25</v>
      </c>
      <c r="D9" s="18" t="s">
        <v>13</v>
      </c>
      <c r="E9" s="20">
        <v>1</v>
      </c>
      <c r="F9" s="11" t="s">
        <v>14</v>
      </c>
      <c r="G9" s="29" t="s">
        <v>45</v>
      </c>
      <c r="H9" s="29" t="s">
        <v>49</v>
      </c>
      <c r="I9" s="24">
        <v>734504</v>
      </c>
      <c r="J9" s="18">
        <v>0.83</v>
      </c>
      <c r="K9" s="20">
        <f t="shared" ref="K9:K15" si="0">SUM(I9*J9)</f>
        <v>609638.31999999995</v>
      </c>
      <c r="L9" s="30" t="s">
        <v>34</v>
      </c>
    </row>
    <row r="10" spans="1:43" ht="129.75" customHeight="1" x14ac:dyDescent="0.2">
      <c r="A10" s="10">
        <v>3</v>
      </c>
      <c r="B10" s="12" t="s">
        <v>5</v>
      </c>
      <c r="C10" s="15" t="s">
        <v>26</v>
      </c>
      <c r="D10" s="18" t="s">
        <v>13</v>
      </c>
      <c r="E10" s="20">
        <v>1</v>
      </c>
      <c r="F10" s="11" t="s">
        <v>14</v>
      </c>
      <c r="G10" s="29" t="s">
        <v>45</v>
      </c>
      <c r="H10" s="29" t="s">
        <v>49</v>
      </c>
      <c r="I10" s="24">
        <v>875467</v>
      </c>
      <c r="J10" s="18">
        <v>0.87</v>
      </c>
      <c r="K10" s="20">
        <f t="shared" si="0"/>
        <v>761656.29</v>
      </c>
      <c r="L10" s="30" t="s">
        <v>35</v>
      </c>
    </row>
    <row r="11" spans="1:43" ht="129" customHeight="1" x14ac:dyDescent="0.2">
      <c r="A11" s="10">
        <v>4</v>
      </c>
      <c r="B11" s="12" t="s">
        <v>6</v>
      </c>
      <c r="C11" s="15" t="s">
        <v>26</v>
      </c>
      <c r="D11" s="18" t="s">
        <v>13</v>
      </c>
      <c r="E11" s="20">
        <v>1</v>
      </c>
      <c r="F11" s="11" t="s">
        <v>14</v>
      </c>
      <c r="G11" s="29" t="s">
        <v>45</v>
      </c>
      <c r="H11" s="29" t="s">
        <v>49</v>
      </c>
      <c r="I11" s="23">
        <v>305309</v>
      </c>
      <c r="J11" s="18">
        <v>0.88</v>
      </c>
      <c r="K11" s="20">
        <f t="shared" si="0"/>
        <v>268671.92</v>
      </c>
      <c r="L11" s="30" t="s">
        <v>35</v>
      </c>
    </row>
    <row r="12" spans="1:43" ht="148.5" customHeight="1" x14ac:dyDescent="0.2">
      <c r="A12" s="10">
        <v>5</v>
      </c>
      <c r="B12" s="12" t="s">
        <v>7</v>
      </c>
      <c r="C12" s="15" t="s">
        <v>27</v>
      </c>
      <c r="D12" s="18" t="s">
        <v>13</v>
      </c>
      <c r="E12" s="20">
        <v>1</v>
      </c>
      <c r="F12" s="11" t="s">
        <v>14</v>
      </c>
      <c r="G12" s="29" t="s">
        <v>45</v>
      </c>
      <c r="H12" s="29" t="s">
        <v>49</v>
      </c>
      <c r="I12" s="23">
        <v>275542</v>
      </c>
      <c r="J12" s="18">
        <v>0.88</v>
      </c>
      <c r="K12" s="20">
        <f t="shared" si="0"/>
        <v>242476.96</v>
      </c>
      <c r="L12" s="30" t="s">
        <v>35</v>
      </c>
    </row>
    <row r="13" spans="1:43" ht="147.75" customHeight="1" x14ac:dyDescent="0.2">
      <c r="A13" s="10">
        <v>6</v>
      </c>
      <c r="B13" s="12" t="s">
        <v>8</v>
      </c>
      <c r="C13" s="15" t="s">
        <v>25</v>
      </c>
      <c r="D13" s="18" t="s">
        <v>13</v>
      </c>
      <c r="E13" s="20">
        <v>1</v>
      </c>
      <c r="F13" s="11" t="s">
        <v>14</v>
      </c>
      <c r="G13" s="29" t="s">
        <v>45</v>
      </c>
      <c r="H13" s="29" t="s">
        <v>49</v>
      </c>
      <c r="I13" s="24">
        <v>61724</v>
      </c>
      <c r="J13" s="18">
        <v>0.93</v>
      </c>
      <c r="K13" s="20">
        <f t="shared" si="0"/>
        <v>57403.32</v>
      </c>
      <c r="L13" s="30" t="s">
        <v>35</v>
      </c>
    </row>
    <row r="14" spans="1:43" ht="141.75" x14ac:dyDescent="0.2">
      <c r="A14" s="10">
        <v>7</v>
      </c>
      <c r="B14" s="12" t="s">
        <v>9</v>
      </c>
      <c r="C14" s="15" t="s">
        <v>27</v>
      </c>
      <c r="D14" s="18" t="s">
        <v>13</v>
      </c>
      <c r="E14" s="20">
        <v>1</v>
      </c>
      <c r="F14" s="11" t="s">
        <v>14</v>
      </c>
      <c r="G14" s="29" t="s">
        <v>45</v>
      </c>
      <c r="H14" s="29" t="s">
        <v>49</v>
      </c>
      <c r="I14" s="24">
        <v>175366</v>
      </c>
      <c r="J14" s="18">
        <v>0.73</v>
      </c>
      <c r="K14" s="20">
        <f t="shared" si="0"/>
        <v>128017.18</v>
      </c>
      <c r="L14" s="30" t="s">
        <v>36</v>
      </c>
    </row>
    <row r="15" spans="1:43" ht="126" x14ac:dyDescent="0.2">
      <c r="A15" s="10">
        <v>8</v>
      </c>
      <c r="B15" s="12" t="s">
        <v>10</v>
      </c>
      <c r="C15" s="15" t="s">
        <v>26</v>
      </c>
      <c r="D15" s="18" t="s">
        <v>13</v>
      </c>
      <c r="E15" s="20">
        <v>1</v>
      </c>
      <c r="F15" s="11" t="s">
        <v>14</v>
      </c>
      <c r="G15" s="29" t="s">
        <v>45</v>
      </c>
      <c r="H15" s="29" t="s">
        <v>49</v>
      </c>
      <c r="I15" s="24">
        <v>150320</v>
      </c>
      <c r="J15" s="18">
        <v>0.96</v>
      </c>
      <c r="K15" s="20">
        <f t="shared" si="0"/>
        <v>144307.19999999998</v>
      </c>
      <c r="L15" s="30" t="s">
        <v>37</v>
      </c>
    </row>
    <row r="16" spans="1:43" ht="126" x14ac:dyDescent="0.2">
      <c r="A16" s="10">
        <v>9</v>
      </c>
      <c r="B16" s="12" t="s">
        <v>48</v>
      </c>
      <c r="C16" s="16" t="s">
        <v>28</v>
      </c>
      <c r="D16" s="10" t="s">
        <v>13</v>
      </c>
      <c r="E16" s="21">
        <v>0.5</v>
      </c>
      <c r="F16" s="19" t="s">
        <v>14</v>
      </c>
      <c r="G16" s="29" t="s">
        <v>45</v>
      </c>
      <c r="H16" s="29" t="s">
        <v>46</v>
      </c>
      <c r="I16" s="24">
        <v>15000</v>
      </c>
      <c r="J16" s="18">
        <v>1.17</v>
      </c>
      <c r="K16" s="26" t="s">
        <v>40</v>
      </c>
      <c r="L16" s="30" t="s">
        <v>38</v>
      </c>
    </row>
    <row r="17" spans="1:12" ht="118.5" customHeight="1" x14ac:dyDescent="0.2">
      <c r="A17" s="10">
        <v>10</v>
      </c>
      <c r="B17" s="12" t="s">
        <v>11</v>
      </c>
      <c r="C17" s="15" t="s">
        <v>29</v>
      </c>
      <c r="D17" s="18" t="s">
        <v>13</v>
      </c>
      <c r="E17" s="20">
        <v>0.5</v>
      </c>
      <c r="F17" s="11" t="s">
        <v>14</v>
      </c>
      <c r="G17" s="29" t="s">
        <v>45</v>
      </c>
      <c r="H17" s="29" t="s">
        <v>50</v>
      </c>
      <c r="I17" s="25">
        <v>7500000</v>
      </c>
      <c r="J17" s="18">
        <v>0.36</v>
      </c>
      <c r="K17" s="26" t="s">
        <v>41</v>
      </c>
      <c r="L17" s="30" t="s">
        <v>39</v>
      </c>
    </row>
    <row r="18" spans="1:12" ht="100.5" customHeight="1" x14ac:dyDescent="0.2">
      <c r="A18" s="10">
        <v>11</v>
      </c>
      <c r="B18" s="12" t="s">
        <v>12</v>
      </c>
      <c r="C18" s="15" t="s">
        <v>30</v>
      </c>
      <c r="D18" s="18" t="s">
        <v>13</v>
      </c>
      <c r="E18" s="20">
        <v>0.5</v>
      </c>
      <c r="F18" s="11" t="s">
        <v>14</v>
      </c>
      <c r="G18" s="29" t="s">
        <v>45</v>
      </c>
      <c r="H18" s="29" t="s">
        <v>46</v>
      </c>
      <c r="I18" s="24">
        <v>159500</v>
      </c>
      <c r="J18" s="5">
        <v>0.38</v>
      </c>
      <c r="K18" s="26" t="s">
        <v>42</v>
      </c>
      <c r="L18" s="30" t="s">
        <v>39</v>
      </c>
    </row>
    <row r="19" spans="1:12" ht="15.75" x14ac:dyDescent="0.25">
      <c r="I19" s="46" t="s">
        <v>31</v>
      </c>
      <c r="J19" s="46"/>
      <c r="K19" s="27">
        <f>SUM(K8:K15)+17550+2700000+60610</f>
        <v>5013195.33</v>
      </c>
      <c r="L19" s="4"/>
    </row>
    <row r="20" spans="1:12" ht="15.75" x14ac:dyDescent="0.25">
      <c r="I20" s="45" t="s">
        <v>43</v>
      </c>
      <c r="J20" s="45"/>
      <c r="K20" s="28">
        <v>1534900</v>
      </c>
      <c r="L20" s="4"/>
    </row>
    <row r="21" spans="1:12" ht="15.75" x14ac:dyDescent="0.25">
      <c r="I21" s="45" t="s">
        <v>44</v>
      </c>
      <c r="J21" s="45"/>
      <c r="K21" s="27">
        <f>SUM(K19:K20)</f>
        <v>6548095.3300000001</v>
      </c>
    </row>
  </sheetData>
  <mergeCells count="18">
    <mergeCell ref="I21:J21"/>
    <mergeCell ref="I20:J20"/>
    <mergeCell ref="I19:J19"/>
    <mergeCell ref="J1:L3"/>
    <mergeCell ref="F5:F6"/>
    <mergeCell ref="H5:H6"/>
    <mergeCell ref="J5:J6"/>
    <mergeCell ref="K5:K6"/>
    <mergeCell ref="A4:I4"/>
    <mergeCell ref="B3:I3"/>
    <mergeCell ref="C5:C6"/>
    <mergeCell ref="B5:B6"/>
    <mergeCell ref="A5:A6"/>
    <mergeCell ref="L5:L6"/>
    <mergeCell ref="D5:D6"/>
    <mergeCell ref="E5:E6"/>
    <mergeCell ref="I5:I6"/>
    <mergeCell ref="G5:G6"/>
  </mergeCells>
  <pageMargins left="0.51181102362204722" right="0.11811023622047245" top="0" bottom="0" header="0" footer="0"/>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2023-06-01T07:32:40Z</cp:lastPrinted>
  <dcterms:created xsi:type="dcterms:W3CDTF">2016-11-16T11:29:38Z</dcterms:created>
  <dcterms:modified xsi:type="dcterms:W3CDTF">2024-02-26T07:44:10Z</dcterms:modified>
</cp:coreProperties>
</file>