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m.valakeviciute\Desktop\2024 03\New folder\"/>
    </mc:Choice>
  </mc:AlternateContent>
  <xr:revisionPtr revIDLastSave="0" documentId="8_{7591A9D9-25E1-47E8-A75D-491A883884D8}" xr6:coauthVersionLast="47" xr6:coauthVersionMax="47" xr10:uidLastSave="{00000000-0000-0000-0000-000000000000}"/>
  <bookViews>
    <workbookView xWindow="7545" yWindow="1815" windowWidth="16485" windowHeight="11865" xr2:uid="{00000000-000D-0000-FFFF-FFFF00000000}"/>
  </bookViews>
  <sheets>
    <sheet name="Pasiūlymas" sheetId="1" r:id="rId1"/>
    <sheet name="Subtiekėjai ir priedai"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H39" i="2"/>
  <c r="H40" i="2"/>
  <c r="H41" i="2"/>
  <c r="G53" i="1" l="1"/>
  <c r="F51" i="1"/>
  <c r="G52" i="1" s="1"/>
  <c r="G42" i="1"/>
  <c r="F40" i="1"/>
  <c r="F39" i="1"/>
  <c r="F38" i="1"/>
  <c r="G41" i="1" l="1"/>
  <c r="F52" i="1"/>
  <c r="F53" i="1" s="1"/>
  <c r="F54" i="1" s="1"/>
  <c r="F41" i="1"/>
  <c r="F42" i="1" s="1"/>
  <c r="F43" i="1" s="1"/>
</calcChain>
</file>

<file path=xl/sharedStrings.xml><?xml version="1.0" encoding="utf-8"?>
<sst xmlns="http://schemas.openxmlformats.org/spreadsheetml/2006/main" count="114" uniqueCount="92">
  <si>
    <t>PIRKIMO SĄLYGŲ PRIEDAS "PASIŪLYMO FORMA"</t>
  </si>
  <si>
    <t>VIENKARTINĖS MEDICINOS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</si>
  <si>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</si>
  <si>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</si>
  <si>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</si>
  <si>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</si>
  <si>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</si>
  <si>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</si>
  <si>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</si>
  <si>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</si>
  <si>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</si>
  <si>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</si>
  <si>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</si>
  <si>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</si>
  <si>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</si>
  <si>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</si>
  <si>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</si>
  <si>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</si>
  <si>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</si>
  <si>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</si>
  <si>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</si>
  <si>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</si>
  <si>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</si>
  <si>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</si>
  <si>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</si>
  <si>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</si>
  <si>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</si>
  <si>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</si>
  <si>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</si>
  <si>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</si>
  <si>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</si>
  <si>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</si>
  <si>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</si>
  <si>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REF kodas, gamintojas</t>
  </si>
  <si>
    <t>vnt.</t>
  </si>
  <si>
    <t>Suma be PVM</t>
  </si>
  <si>
    <t>Taikomas PVM dydis (%)</t>
  </si>
  <si>
    <t>PVM suma</t>
  </si>
  <si>
    <t>Suma su PVM</t>
  </si>
  <si>
    <t>17. DALIS</t>
  </si>
  <si>
    <t>SPINALINĖS ADATOS QUINCKE TIPO</t>
  </si>
  <si>
    <t>17.</t>
  </si>
  <si>
    <t>Spinalinės adatos Quincke tipo</t>
  </si>
  <si>
    <t>17.1.</t>
  </si>
  <si>
    <t>22 G/120 mm</t>
  </si>
  <si>
    <t>17.2.</t>
  </si>
  <si>
    <t>25 G/120 mm</t>
  </si>
  <si>
    <t>17.3.</t>
  </si>
  <si>
    <t>26 G/120 mm</t>
  </si>
  <si>
    <t>19. DALIS</t>
  </si>
  <si>
    <t>CENTRINĖS VENOS KATETERIO RINKINYS (G 22) </t>
  </si>
  <si>
    <t>19.</t>
  </si>
  <si>
    <t>Centrinės venos kateterio rinkinys (G 22) </t>
  </si>
  <si>
    <t>19.1.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</si>
  <si>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</si>
  <si>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</si>
  <si>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</si>
  <si>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</si>
  <si>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</si>
  <si>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</si>
  <si>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</si>
  <si>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</si>
  <si>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</si>
  <si>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</si>
  <si>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</si>
  <si>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</si>
  <si>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</si>
  <si>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</si>
  <si>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</si>
  <si>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</si>
  <si>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</si>
  <si>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</si>
  <si>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</si>
  <si>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</si>
  <si>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RŠL-3057 2023-11-28 16:56:49</t>
  </si>
  <si>
    <t>B.Braun Melsungen AG. Certofix duo k. 4166922</t>
  </si>
  <si>
    <t>B.Braun Melsungen AG. Spinocan k. 4506090-13</t>
  </si>
  <si>
    <t>k. 4505913-13</t>
  </si>
  <si>
    <t>k. 4504917-13</t>
  </si>
  <si>
    <t>UAB B.Braun Medical</t>
  </si>
  <si>
    <t>Viršuliškių skg.34-1, LT-05132 Vilnius</t>
  </si>
  <si>
    <t>LT115517314</t>
  </si>
  <si>
    <t>A.s. LT617044060001097040, AB “SEB bankas”, kodas 70440</t>
  </si>
  <si>
    <t>Direktorius Kęstutis Liauba</t>
  </si>
  <si>
    <t>biuro administratorė</t>
  </si>
  <si>
    <t xml:space="preserve">Vaida Vereniūtė - Berlinskienė </t>
  </si>
  <si>
    <t>ne</t>
  </si>
  <si>
    <t>taip</t>
  </si>
  <si>
    <t>EC Sertifikatas</t>
  </si>
  <si>
    <t>Direktoriaus įgaliojimas</t>
  </si>
  <si>
    <t>Patvirtinimai</t>
  </si>
  <si>
    <t>Specialiųjų sutarties sąlygų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</si>
</sst>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2"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0" fontId="1"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2" borderId="0" xfId="0" applyFill="1" applyAlignment="1">
      <alignment horizontal="right"/>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bbraun.sharepoint.com/sites/bbraun_eis_ltmedical/Internal%20Documents/Tender/Konkursai/Konkursu_dokumentacija_2023/CPO/11.13_&#352;iauli&#371;%20lig._Tvarsliavos%20ir%20kitos%20vienkartin&#279;s%20priemon&#279;s_695696/Galutinis/1%20priedo_Pasi&#363;lymo_forma_1%20priedas.xlsx?2E059EE5" TargetMode="External"/><Relationship Id="rId1" Type="http://schemas.openxmlformats.org/officeDocument/2006/relationships/externalLinkPath" Target="file:///\\2E059EE5\1%20priedo_Pasi&#363;lymo_forma_1%20prie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ymas"/>
      <sheetName val="Subtiekėjai ir priedai"/>
    </sheetNames>
    <sheetDataSet>
      <sheetData sheetId="0"/>
      <sheetData sheetId="1">
        <row r="40">
          <cell r="B40" t="str">
            <v>Techninė specifikacija</v>
          </cell>
          <cell r="H40" t="str">
            <v>ne</v>
          </cell>
        </row>
        <row r="41">
          <cell r="H41" t="str">
            <v>ne</v>
          </cell>
        </row>
        <row r="42">
          <cell r="H42" t="str">
            <v>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tabSelected="1" zoomScale="55" zoomScaleNormal="55" workbookViewId="0">
      <selection activeCell="C17" sqref="C17:F18"/>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1" spans="1:6" ht="15.75" x14ac:dyDescent="0.25">
      <c r="E1" s="35" t="s">
        <v>91</v>
      </c>
      <c r="F1" s="35"/>
    </row>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45271</v>
      </c>
    </row>
    <row r="9" spans="1:6" x14ac:dyDescent="0.25">
      <c r="A9" s="2" t="s">
        <v>5</v>
      </c>
      <c r="B9" s="13"/>
    </row>
    <row r="10" spans="1:6" x14ac:dyDescent="0.25">
      <c r="A10" s="2" t="s">
        <v>6</v>
      </c>
      <c r="B10" s="13"/>
    </row>
    <row r="12" spans="1:6" ht="15.75" x14ac:dyDescent="0.25">
      <c r="A12" s="26" t="s">
        <v>7</v>
      </c>
      <c r="B12" s="27"/>
      <c r="C12" s="28" t="s">
        <v>79</v>
      </c>
      <c r="D12" s="29"/>
      <c r="E12" s="29"/>
      <c r="F12" s="30"/>
    </row>
    <row r="13" spans="1:6" ht="15.95" customHeight="1" x14ac:dyDescent="0.25">
      <c r="A13" s="31" t="s">
        <v>8</v>
      </c>
      <c r="B13" s="32"/>
      <c r="C13" s="28">
        <v>111551739</v>
      </c>
      <c r="D13" s="29"/>
      <c r="E13" s="29"/>
      <c r="F13" s="30"/>
    </row>
    <row r="14" spans="1:6" ht="15.95" customHeight="1" x14ac:dyDescent="0.25">
      <c r="A14" s="31" t="s">
        <v>9</v>
      </c>
      <c r="B14" s="32"/>
      <c r="C14" s="33" t="s">
        <v>80</v>
      </c>
      <c r="D14" s="29"/>
      <c r="E14" s="29"/>
      <c r="F14" s="30"/>
    </row>
    <row r="15" spans="1:6" ht="15.95" customHeight="1" x14ac:dyDescent="0.25">
      <c r="A15" s="26" t="s">
        <v>10</v>
      </c>
      <c r="B15" s="27"/>
      <c r="C15" s="28" t="s">
        <v>81</v>
      </c>
      <c r="D15" s="29"/>
      <c r="E15" s="29"/>
      <c r="F15" s="30"/>
    </row>
    <row r="16" spans="1:6" ht="63" customHeight="1" x14ac:dyDescent="0.25">
      <c r="A16" s="34" t="s">
        <v>11</v>
      </c>
      <c r="B16" s="32"/>
      <c r="C16" s="28" t="s">
        <v>82</v>
      </c>
      <c r="D16" s="29"/>
      <c r="E16" s="29"/>
      <c r="F16" s="30"/>
    </row>
    <row r="17" spans="1:6" ht="15.95" customHeight="1" x14ac:dyDescent="0.25">
      <c r="A17" s="26" t="s">
        <v>12</v>
      </c>
      <c r="B17" s="27"/>
      <c r="C17" s="28"/>
      <c r="D17" s="29"/>
      <c r="E17" s="29"/>
      <c r="F17" s="30"/>
    </row>
    <row r="18" spans="1:6" ht="15.95" customHeight="1" x14ac:dyDescent="0.25">
      <c r="A18" s="26" t="s">
        <v>13</v>
      </c>
      <c r="B18" s="27"/>
      <c r="C18" s="28"/>
      <c r="D18" s="29"/>
      <c r="E18" s="29"/>
      <c r="F18" s="30"/>
    </row>
    <row r="19" spans="1:6" ht="48" customHeight="1" x14ac:dyDescent="0.25">
      <c r="A19" s="26" t="s">
        <v>14</v>
      </c>
      <c r="B19" s="27"/>
      <c r="C19" s="28" t="s">
        <v>83</v>
      </c>
      <c r="D19" s="29"/>
      <c r="E19" s="29"/>
      <c r="F19" s="30"/>
    </row>
    <row r="20" spans="1:6" ht="54.95" customHeight="1" x14ac:dyDescent="0.25">
      <c r="A20" s="26" t="s">
        <v>15</v>
      </c>
      <c r="B20" s="27"/>
      <c r="C20" s="33"/>
      <c r="D20" s="29"/>
      <c r="E20" s="29"/>
      <c r="F20" s="30"/>
    </row>
    <row r="21" spans="1:6" ht="71.099999999999994" customHeight="1" x14ac:dyDescent="0.25">
      <c r="A21" s="38" t="s">
        <v>16</v>
      </c>
      <c r="B21" s="39"/>
      <c r="C21" s="40"/>
      <c r="D21" s="41"/>
      <c r="E21" s="41"/>
      <c r="F21" s="41"/>
    </row>
    <row r="22" spans="1:6" ht="18" customHeight="1" x14ac:dyDescent="0.25">
      <c r="A22" s="8"/>
      <c r="B22" s="8"/>
      <c r="C22" s="9"/>
      <c r="D22" s="9"/>
      <c r="E22" s="9"/>
      <c r="F22" s="9"/>
    </row>
    <row r="23" spans="1:6" x14ac:dyDescent="0.25">
      <c r="A23" s="42" t="s">
        <v>17</v>
      </c>
      <c r="B23" s="36"/>
      <c r="C23" s="36"/>
      <c r="D23" s="36"/>
      <c r="E23" s="36"/>
      <c r="F23" s="36"/>
    </row>
    <row r="24" spans="1:6" x14ac:dyDescent="0.25">
      <c r="A24" s="36" t="s">
        <v>18</v>
      </c>
      <c r="B24" s="36"/>
      <c r="C24" s="36"/>
      <c r="D24" s="36"/>
      <c r="E24" s="36"/>
      <c r="F24" s="36"/>
    </row>
    <row r="25" spans="1:6" x14ac:dyDescent="0.25">
      <c r="A25" s="36" t="s">
        <v>19</v>
      </c>
      <c r="B25" s="36"/>
      <c r="C25" s="36"/>
      <c r="D25" s="36"/>
      <c r="E25" s="36"/>
      <c r="F25" s="36"/>
    </row>
    <row r="26" spans="1:6" x14ac:dyDescent="0.25">
      <c r="A26" s="36" t="s">
        <v>20</v>
      </c>
      <c r="B26" s="36"/>
      <c r="C26" s="36"/>
      <c r="D26" s="36"/>
      <c r="E26" s="36"/>
      <c r="F26" s="36"/>
    </row>
    <row r="27" spans="1:6" x14ac:dyDescent="0.25">
      <c r="A27" s="36" t="s">
        <v>21</v>
      </c>
      <c r="B27" s="36"/>
      <c r="C27" s="36"/>
      <c r="D27" s="36"/>
      <c r="E27" s="36"/>
      <c r="F27" s="36"/>
    </row>
    <row r="28" spans="1:6" ht="32.1" customHeight="1" x14ac:dyDescent="0.25">
      <c r="A28" s="37" t="s">
        <v>22</v>
      </c>
      <c r="B28" s="36"/>
      <c r="C28" s="36"/>
      <c r="D28" s="36"/>
      <c r="E28" s="36"/>
      <c r="F28" s="36"/>
    </row>
    <row r="29" spans="1:6" x14ac:dyDescent="0.25">
      <c r="A29" s="36" t="s">
        <v>23</v>
      </c>
      <c r="B29" s="36"/>
      <c r="C29" s="36"/>
      <c r="D29" s="36"/>
      <c r="E29" s="36"/>
      <c r="F29" s="36"/>
    </row>
    <row r="30" spans="1:6" x14ac:dyDescent="0.25">
      <c r="A30" s="14" t="s">
        <v>24</v>
      </c>
      <c r="D30" s="15"/>
    </row>
    <row r="31" spans="1:6" x14ac:dyDescent="0.25">
      <c r="A31" s="14" t="s">
        <v>25</v>
      </c>
    </row>
    <row r="33" spans="1:7" x14ac:dyDescent="0.25">
      <c r="A33" s="12" t="s">
        <v>39</v>
      </c>
      <c r="B33" s="12" t="s">
        <v>40</v>
      </c>
    </row>
    <row r="35" spans="1:7" x14ac:dyDescent="0.25">
      <c r="A35" s="12" t="s">
        <v>26</v>
      </c>
    </row>
    <row r="36" spans="1:7" x14ac:dyDescent="0.25">
      <c r="A36" s="16" t="s">
        <v>27</v>
      </c>
      <c r="B36" s="16" t="s">
        <v>28</v>
      </c>
      <c r="C36" s="16" t="s">
        <v>29</v>
      </c>
      <c r="D36" s="16" t="s">
        <v>30</v>
      </c>
      <c r="E36" s="16" t="s">
        <v>31</v>
      </c>
      <c r="F36" s="16" t="s">
        <v>32</v>
      </c>
      <c r="G36" s="16" t="s">
        <v>33</v>
      </c>
    </row>
    <row r="37" spans="1:7" x14ac:dyDescent="0.25">
      <c r="A37" s="16" t="s">
        <v>41</v>
      </c>
      <c r="B37" s="16" t="s">
        <v>42</v>
      </c>
      <c r="C37" s="17"/>
      <c r="D37" s="17"/>
      <c r="E37" s="17"/>
      <c r="F37" s="17"/>
      <c r="G37" s="17"/>
    </row>
    <row r="38" spans="1:7" x14ac:dyDescent="0.25">
      <c r="A38" s="17" t="s">
        <v>43</v>
      </c>
      <c r="B38" s="17" t="s">
        <v>44</v>
      </c>
      <c r="C38" s="17">
        <v>300</v>
      </c>
      <c r="D38" s="17" t="s">
        <v>34</v>
      </c>
      <c r="E38" s="18">
        <v>1.5</v>
      </c>
      <c r="F38" s="17">
        <f>IF(ISBLANK(E38),"", PRODUCT(C38,E38))</f>
        <v>450</v>
      </c>
      <c r="G38" s="19" t="s">
        <v>76</v>
      </c>
    </row>
    <row r="39" spans="1:7" x14ac:dyDescent="0.25">
      <c r="A39" s="17" t="s">
        <v>45</v>
      </c>
      <c r="B39" s="17" t="s">
        <v>46</v>
      </c>
      <c r="C39" s="17">
        <v>50</v>
      </c>
      <c r="D39" s="17" t="s">
        <v>34</v>
      </c>
      <c r="E39" s="18">
        <v>1.08</v>
      </c>
      <c r="F39" s="17">
        <f>IF(ISBLANK(E39),"", PRODUCT(C39,E39))</f>
        <v>54</v>
      </c>
      <c r="G39" s="19" t="s">
        <v>77</v>
      </c>
    </row>
    <row r="40" spans="1:7" x14ac:dyDescent="0.25">
      <c r="A40" s="17" t="s">
        <v>47</v>
      </c>
      <c r="B40" s="17" t="s">
        <v>48</v>
      </c>
      <c r="C40" s="17">
        <v>200</v>
      </c>
      <c r="D40" s="17" t="s">
        <v>34</v>
      </c>
      <c r="E40" s="18">
        <v>1.1499999999999999</v>
      </c>
      <c r="F40" s="17">
        <f>IF(ISBLANK(E40),"", PRODUCT(C40,E40))</f>
        <v>229.99999999999997</v>
      </c>
      <c r="G40" s="19" t="s">
        <v>78</v>
      </c>
    </row>
    <row r="41" spans="1:7" x14ac:dyDescent="0.25">
      <c r="E41" s="16" t="s">
        <v>35</v>
      </c>
      <c r="F41" s="16">
        <f>IF((SUMPRODUCT(--(F38:F40=""))&gt;0), "", ROUND(SUM(F38:F40),2))</f>
        <v>734</v>
      </c>
      <c r="G41" s="14" t="str">
        <f>IF((SUMPRODUCT(--(F38:F40=""))&gt;0), "Neužpildytos visų objektų kainos", "")</f>
        <v/>
      </c>
    </row>
    <row r="42" spans="1:7" x14ac:dyDescent="0.25">
      <c r="C42" s="16" t="s">
        <v>36</v>
      </c>
      <c r="D42" s="19">
        <v>5</v>
      </c>
      <c r="E42" s="16" t="s">
        <v>37</v>
      </c>
      <c r="F42" s="16">
        <f>IF(OR(F41="",D42=""),"", ROUND(PRODUCT(D42,F41)/100,2))</f>
        <v>36.700000000000003</v>
      </c>
      <c r="G42" s="14" t="str">
        <f>IF(D42="", "Nurodykite taikomą PVM dydį", "")</f>
        <v/>
      </c>
    </row>
    <row r="43" spans="1:7" x14ac:dyDescent="0.25">
      <c r="E43" s="16" t="s">
        <v>38</v>
      </c>
      <c r="F43" s="16">
        <f>IF(ISBLANK(F42), "", ROUND(SUM(F41:F42),2))</f>
        <v>770.7</v>
      </c>
    </row>
    <row r="46" spans="1:7" x14ac:dyDescent="0.25">
      <c r="A46" s="12" t="s">
        <v>49</v>
      </c>
      <c r="B46" s="12" t="s">
        <v>50</v>
      </c>
    </row>
    <row r="48" spans="1:7" x14ac:dyDescent="0.25">
      <c r="A48" s="12" t="s">
        <v>26</v>
      </c>
    </row>
    <row r="49" spans="1:7" x14ac:dyDescent="0.25">
      <c r="A49" s="16" t="s">
        <v>27</v>
      </c>
      <c r="B49" s="16" t="s">
        <v>28</v>
      </c>
      <c r="C49" s="16" t="s">
        <v>29</v>
      </c>
      <c r="D49" s="16" t="s">
        <v>30</v>
      </c>
      <c r="E49" s="16" t="s">
        <v>31</v>
      </c>
      <c r="F49" s="16" t="s">
        <v>32</v>
      </c>
      <c r="G49" s="16" t="s">
        <v>33</v>
      </c>
    </row>
    <row r="50" spans="1:7" x14ac:dyDescent="0.25">
      <c r="A50" s="16" t="s">
        <v>51</v>
      </c>
      <c r="B50" s="16" t="s">
        <v>52</v>
      </c>
      <c r="C50" s="17"/>
      <c r="D50" s="17"/>
      <c r="E50" s="17"/>
      <c r="F50" s="17"/>
      <c r="G50" s="17"/>
    </row>
    <row r="51" spans="1:7" x14ac:dyDescent="0.25">
      <c r="A51" s="17" t="s">
        <v>53</v>
      </c>
      <c r="B51" s="17" t="s">
        <v>52</v>
      </c>
      <c r="C51" s="17">
        <v>70</v>
      </c>
      <c r="D51" s="17" t="s">
        <v>34</v>
      </c>
      <c r="E51" s="18">
        <v>23</v>
      </c>
      <c r="F51" s="17">
        <f>IF(ISBLANK(E51),"", PRODUCT(C51,E51))</f>
        <v>1610</v>
      </c>
      <c r="G51" s="19" t="s">
        <v>75</v>
      </c>
    </row>
    <row r="52" spans="1:7" x14ac:dyDescent="0.25">
      <c r="E52" s="16" t="s">
        <v>35</v>
      </c>
      <c r="F52" s="16">
        <f>IF(F51="","",ROUND(SUM(F51:F51),2))</f>
        <v>1610</v>
      </c>
      <c r="G52" s="14" t="str">
        <f>IF(F51="","Neužpildytos visos objektų kainos","")</f>
        <v/>
      </c>
    </row>
    <row r="53" spans="1:7" x14ac:dyDescent="0.25">
      <c r="C53" s="16" t="s">
        <v>36</v>
      </c>
      <c r="D53" s="19">
        <v>5</v>
      </c>
      <c r="E53" s="16" t="s">
        <v>37</v>
      </c>
      <c r="F53" s="16">
        <f>IF(OR(F52="",D53=""),"", ROUND(PRODUCT(D53,F52)/100,2))</f>
        <v>80.5</v>
      </c>
      <c r="G53" s="14" t="str">
        <f>IF(D53="", "Nurodykite taikomą PVM dydį", "")</f>
        <v/>
      </c>
    </row>
    <row r="54" spans="1:7" x14ac:dyDescent="0.25">
      <c r="E54" s="16" t="s">
        <v>38</v>
      </c>
      <c r="F54" s="16">
        <f>IF(ISBLANK(F53), "", ROUND(SUM(F52:F53),2))</f>
        <v>1690.5</v>
      </c>
    </row>
  </sheetData>
  <mergeCells count="28">
    <mergeCell ref="E1:F1"/>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9" workbookViewId="0">
      <selection activeCell="M37" sqref="M37"/>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43" t="s">
        <v>54</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3"/>
      <c r="B4" s="3"/>
      <c r="C4" s="3"/>
      <c r="D4" s="3"/>
      <c r="E4" s="3"/>
      <c r="F4" s="3"/>
      <c r="G4" s="3"/>
      <c r="H4" s="3"/>
      <c r="I4" s="3"/>
      <c r="J4" s="3"/>
    </row>
    <row r="5" spans="1:11" ht="48" customHeight="1" x14ac:dyDescent="0.25">
      <c r="A5" s="44" t="s">
        <v>55</v>
      </c>
      <c r="B5" s="45"/>
      <c r="C5" s="46" t="s">
        <v>56</v>
      </c>
      <c r="D5" s="47"/>
      <c r="E5" s="45"/>
      <c r="F5" s="46" t="s">
        <v>57</v>
      </c>
      <c r="G5" s="47"/>
      <c r="H5" s="45"/>
      <c r="I5" s="46" t="s">
        <v>58</v>
      </c>
      <c r="J5" s="45"/>
      <c r="K5" s="4" t="s">
        <v>59</v>
      </c>
    </row>
    <row r="6" spans="1:11" ht="48.95" customHeight="1" x14ac:dyDescent="0.25">
      <c r="A6" s="48"/>
      <c r="B6" s="27"/>
      <c r="C6" s="49"/>
      <c r="D6" s="50"/>
      <c r="E6" s="27"/>
      <c r="F6" s="49"/>
      <c r="G6" s="50"/>
      <c r="H6" s="27"/>
      <c r="I6" s="49"/>
      <c r="J6" s="27"/>
      <c r="K6" s="20"/>
    </row>
    <row r="7" spans="1:11" ht="48.95" customHeight="1" x14ac:dyDescent="0.25">
      <c r="A7" s="48"/>
      <c r="B7" s="27"/>
      <c r="C7" s="49"/>
      <c r="D7" s="50"/>
      <c r="E7" s="27"/>
      <c r="F7" s="49"/>
      <c r="G7" s="50"/>
      <c r="H7" s="27"/>
      <c r="I7" s="49"/>
      <c r="J7" s="27"/>
      <c r="K7" s="20"/>
    </row>
    <row r="8" spans="1:11" ht="48.95" customHeight="1" x14ac:dyDescent="0.25">
      <c r="A8" s="48"/>
      <c r="B8" s="27"/>
      <c r="C8" s="49"/>
      <c r="D8" s="50"/>
      <c r="E8" s="27"/>
      <c r="F8" s="49"/>
      <c r="G8" s="50"/>
      <c r="H8" s="27"/>
      <c r="I8" s="49"/>
      <c r="J8" s="27"/>
      <c r="K8" s="20"/>
    </row>
    <row r="9" spans="1:11" ht="48.95" customHeight="1" x14ac:dyDescent="0.25">
      <c r="A9" s="48"/>
      <c r="B9" s="27"/>
      <c r="C9" s="49"/>
      <c r="D9" s="50"/>
      <c r="E9" s="27"/>
      <c r="F9" s="49"/>
      <c r="G9" s="50"/>
      <c r="H9" s="27"/>
      <c r="I9" s="49"/>
      <c r="J9" s="27"/>
      <c r="K9" s="20"/>
    </row>
    <row r="10" spans="1:11" ht="48.95" customHeight="1" x14ac:dyDescent="0.25">
      <c r="A10" s="48"/>
      <c r="B10" s="27"/>
      <c r="C10" s="49"/>
      <c r="D10" s="50"/>
      <c r="E10" s="27"/>
      <c r="F10" s="49"/>
      <c r="G10" s="50"/>
      <c r="H10" s="27"/>
      <c r="I10" s="49"/>
      <c r="J10" s="27"/>
      <c r="K10" s="20"/>
    </row>
    <row r="11" spans="1:11" ht="48.95" customHeight="1" x14ac:dyDescent="0.25">
      <c r="A11" s="48"/>
      <c r="B11" s="27"/>
      <c r="C11" s="49"/>
      <c r="D11" s="50"/>
      <c r="E11" s="27"/>
      <c r="F11" s="49"/>
      <c r="G11" s="50"/>
      <c r="H11" s="27"/>
      <c r="I11" s="49"/>
      <c r="J11" s="27"/>
      <c r="K11" s="20"/>
    </row>
    <row r="12" spans="1:11" ht="48.95" customHeight="1" x14ac:dyDescent="0.25">
      <c r="A12" s="48"/>
      <c r="B12" s="27"/>
      <c r="C12" s="49"/>
      <c r="D12" s="50"/>
      <c r="E12" s="27"/>
      <c r="F12" s="49"/>
      <c r="G12" s="50"/>
      <c r="H12" s="27"/>
      <c r="I12" s="49"/>
      <c r="J12" s="27"/>
      <c r="K12" s="20"/>
    </row>
    <row r="13" spans="1:11" ht="48.95" customHeight="1" x14ac:dyDescent="0.25">
      <c r="A13" s="48"/>
      <c r="B13" s="27"/>
      <c r="C13" s="49"/>
      <c r="D13" s="50"/>
      <c r="E13" s="27"/>
      <c r="F13" s="49"/>
      <c r="G13" s="50"/>
      <c r="H13" s="27"/>
      <c r="I13" s="49"/>
      <c r="J13" s="27"/>
      <c r="K13" s="20"/>
    </row>
    <row r="14" spans="1:11" ht="48.95" customHeight="1" x14ac:dyDescent="0.25">
      <c r="A14" s="48"/>
      <c r="B14" s="27"/>
      <c r="C14" s="49"/>
      <c r="D14" s="50"/>
      <c r="E14" s="27"/>
      <c r="F14" s="49"/>
      <c r="G14" s="50"/>
      <c r="H14" s="27"/>
      <c r="I14" s="49"/>
      <c r="J14" s="27"/>
      <c r="K14" s="20"/>
    </row>
    <row r="15" spans="1:11" ht="48" customHeight="1" thickBot="1" x14ac:dyDescent="0.3">
      <c r="A15" s="51"/>
      <c r="B15" s="52"/>
      <c r="C15" s="53"/>
      <c r="D15" s="54"/>
      <c r="E15" s="52"/>
      <c r="F15" s="53"/>
      <c r="G15" s="54"/>
      <c r="H15" s="52"/>
      <c r="I15" s="53"/>
      <c r="J15" s="52"/>
      <c r="K15" s="21"/>
    </row>
    <row r="16" spans="1:11" ht="18.95" customHeight="1" x14ac:dyDescent="0.25">
      <c r="A16" s="5"/>
      <c r="B16" s="5"/>
      <c r="C16" s="5"/>
      <c r="D16" s="5"/>
      <c r="E16" s="5"/>
      <c r="F16" s="5"/>
      <c r="G16" s="5"/>
      <c r="H16" s="5"/>
      <c r="I16" s="5"/>
      <c r="J16" s="5"/>
      <c r="K16" s="6"/>
    </row>
    <row r="17" spans="1:11" ht="48.95" customHeight="1" x14ac:dyDescent="0.25">
      <c r="A17" s="55" t="s">
        <v>60</v>
      </c>
      <c r="B17" s="36"/>
      <c r="C17" s="36"/>
      <c r="D17" s="36"/>
      <c r="E17" s="36"/>
      <c r="F17" s="36"/>
      <c r="G17" s="36"/>
      <c r="H17" s="36"/>
      <c r="I17" s="36"/>
      <c r="J17" s="36"/>
      <c r="K17" s="36"/>
    </row>
    <row r="18" spans="1:11" ht="15.95" customHeight="1" thickBot="1" x14ac:dyDescent="0.3">
      <c r="A18" s="5"/>
      <c r="B18" s="5"/>
      <c r="C18" s="5"/>
      <c r="D18" s="5"/>
      <c r="E18" s="5"/>
      <c r="F18" s="5"/>
      <c r="G18" s="5"/>
      <c r="H18" s="5"/>
      <c r="I18" s="5"/>
      <c r="J18" s="5"/>
      <c r="K18" s="6"/>
    </row>
    <row r="19" spans="1:11" ht="48.95" customHeight="1" x14ac:dyDescent="0.25">
      <c r="A19" s="44" t="s">
        <v>28</v>
      </c>
      <c r="B19" s="45"/>
      <c r="C19" s="46" t="s">
        <v>56</v>
      </c>
      <c r="D19" s="47"/>
      <c r="E19" s="45"/>
      <c r="F19" s="46" t="s">
        <v>61</v>
      </c>
      <c r="G19" s="47"/>
      <c r="H19" s="45"/>
      <c r="I19" s="56" t="s">
        <v>58</v>
      </c>
      <c r="J19" s="57"/>
      <c r="K19" s="6"/>
    </row>
    <row r="20" spans="1:11" ht="48.95" customHeight="1" x14ac:dyDescent="0.25">
      <c r="A20" s="48"/>
      <c r="B20" s="27"/>
      <c r="C20" s="49"/>
      <c r="D20" s="50"/>
      <c r="E20" s="27"/>
      <c r="F20" s="49"/>
      <c r="G20" s="50"/>
      <c r="H20" s="27"/>
      <c r="I20" s="58"/>
      <c r="J20" s="59"/>
      <c r="K20" s="6"/>
    </row>
    <row r="21" spans="1:11" ht="48.95" customHeight="1" x14ac:dyDescent="0.25">
      <c r="A21" s="48"/>
      <c r="B21" s="27"/>
      <c r="C21" s="49"/>
      <c r="D21" s="50"/>
      <c r="E21" s="27"/>
      <c r="F21" s="49"/>
      <c r="G21" s="50"/>
      <c r="H21" s="27"/>
      <c r="I21" s="58"/>
      <c r="J21" s="59"/>
      <c r="K21" s="6"/>
    </row>
    <row r="22" spans="1:11" ht="48.95" customHeight="1" x14ac:dyDescent="0.25">
      <c r="A22" s="48"/>
      <c r="B22" s="27"/>
      <c r="C22" s="49"/>
      <c r="D22" s="50"/>
      <c r="E22" s="27"/>
      <c r="F22" s="49"/>
      <c r="G22" s="50"/>
      <c r="H22" s="27"/>
      <c r="I22" s="58"/>
      <c r="J22" s="59"/>
      <c r="K22" s="6"/>
    </row>
    <row r="23" spans="1:11" ht="48.95" customHeight="1" x14ac:dyDescent="0.25">
      <c r="A23" s="48"/>
      <c r="B23" s="27"/>
      <c r="C23" s="49"/>
      <c r="D23" s="50"/>
      <c r="E23" s="27"/>
      <c r="F23" s="49"/>
      <c r="G23" s="50"/>
      <c r="H23" s="27"/>
      <c r="I23" s="58"/>
      <c r="J23" s="59"/>
      <c r="K23" s="6"/>
    </row>
    <row r="24" spans="1:11" ht="48.95" customHeight="1" x14ac:dyDescent="0.25">
      <c r="A24" s="48"/>
      <c r="B24" s="27"/>
      <c r="C24" s="49"/>
      <c r="D24" s="50"/>
      <c r="E24" s="27"/>
      <c r="F24" s="49"/>
      <c r="G24" s="50"/>
      <c r="H24" s="27"/>
      <c r="I24" s="58"/>
      <c r="J24" s="59"/>
      <c r="K24" s="6"/>
    </row>
    <row r="25" spans="1:11" ht="48.95" customHeight="1" x14ac:dyDescent="0.25">
      <c r="A25" s="48"/>
      <c r="B25" s="27"/>
      <c r="C25" s="49"/>
      <c r="D25" s="50"/>
      <c r="E25" s="27"/>
      <c r="F25" s="49"/>
      <c r="G25" s="50"/>
      <c r="H25" s="27"/>
      <c r="I25" s="58"/>
      <c r="J25" s="59"/>
      <c r="K25" s="6"/>
    </row>
    <row r="26" spans="1:11" ht="48.95" customHeight="1" x14ac:dyDescent="0.25">
      <c r="A26" s="48"/>
      <c r="B26" s="27"/>
      <c r="C26" s="49"/>
      <c r="D26" s="50"/>
      <c r="E26" s="27"/>
      <c r="F26" s="49"/>
      <c r="G26" s="50"/>
      <c r="H26" s="27"/>
      <c r="I26" s="58"/>
      <c r="J26" s="59"/>
      <c r="K26" s="6"/>
    </row>
    <row r="27" spans="1:11" ht="48.95" customHeight="1" x14ac:dyDescent="0.25">
      <c r="A27" s="48"/>
      <c r="B27" s="27"/>
      <c r="C27" s="49"/>
      <c r="D27" s="50"/>
      <c r="E27" s="27"/>
      <c r="F27" s="49"/>
      <c r="G27" s="50"/>
      <c r="H27" s="27"/>
      <c r="I27" s="58"/>
      <c r="J27" s="59"/>
      <c r="K27" s="6"/>
    </row>
    <row r="28" spans="1:11" ht="48.95" customHeight="1" x14ac:dyDescent="0.25">
      <c r="A28" s="48"/>
      <c r="B28" s="27"/>
      <c r="C28" s="49"/>
      <c r="D28" s="50"/>
      <c r="E28" s="27"/>
      <c r="F28" s="49"/>
      <c r="G28" s="50"/>
      <c r="H28" s="27"/>
      <c r="I28" s="58"/>
      <c r="J28" s="59"/>
      <c r="K28" s="6"/>
    </row>
    <row r="29" spans="1:11" ht="48.95" customHeight="1" x14ac:dyDescent="0.25">
      <c r="A29" s="48"/>
      <c r="B29" s="27"/>
      <c r="C29" s="49"/>
      <c r="D29" s="50"/>
      <c r="E29" s="27"/>
      <c r="F29" s="49"/>
      <c r="G29" s="50"/>
      <c r="H29" s="27"/>
      <c r="I29" s="58"/>
      <c r="J29" s="59"/>
      <c r="K29" s="6"/>
    </row>
    <row r="31" spans="1:11" ht="33" customHeight="1" x14ac:dyDescent="0.25">
      <c r="A31" s="60"/>
      <c r="B31" s="36"/>
      <c r="C31" s="36"/>
      <c r="D31" s="36"/>
      <c r="E31" s="36"/>
      <c r="F31" s="36"/>
      <c r="G31" s="36"/>
      <c r="H31" s="36"/>
      <c r="I31" s="36"/>
      <c r="J31" s="36"/>
    </row>
    <row r="33" spans="1:10" ht="15.95" customHeight="1" x14ac:dyDescent="0.25">
      <c r="A33" s="61" t="s">
        <v>62</v>
      </c>
      <c r="B33" s="36"/>
      <c r="C33" s="36"/>
      <c r="D33" s="36"/>
      <c r="E33" s="36"/>
      <c r="F33" s="36"/>
      <c r="G33" s="36"/>
      <c r="H33" s="36"/>
      <c r="I33" s="36"/>
      <c r="J33" s="36"/>
    </row>
    <row r="34" spans="1:10" ht="15.95" customHeight="1" thickBot="1" x14ac:dyDescent="0.3"/>
    <row r="35" spans="1:10" ht="15.95" customHeight="1" x14ac:dyDescent="0.25">
      <c r="A35" s="11" t="s">
        <v>27</v>
      </c>
      <c r="B35" s="62" t="s">
        <v>63</v>
      </c>
      <c r="C35" s="47"/>
      <c r="D35" s="47"/>
      <c r="E35" s="47"/>
      <c r="F35" s="47"/>
      <c r="G35" s="45"/>
      <c r="H35" s="63" t="s">
        <v>64</v>
      </c>
      <c r="I35" s="47"/>
      <c r="J35" s="57"/>
    </row>
    <row r="36" spans="1:10" ht="48" customHeight="1" x14ac:dyDescent="0.25">
      <c r="A36" s="22" t="s">
        <v>65</v>
      </c>
      <c r="B36" s="64" t="s">
        <v>66</v>
      </c>
      <c r="C36" s="50"/>
      <c r="D36" s="50"/>
      <c r="E36" s="50"/>
      <c r="F36" s="50"/>
      <c r="G36" s="27"/>
      <c r="H36" s="65" t="s">
        <v>86</v>
      </c>
      <c r="I36" s="50"/>
      <c r="J36" s="59"/>
    </row>
    <row r="37" spans="1:10" ht="48" customHeight="1" x14ac:dyDescent="0.25">
      <c r="A37" s="22" t="s">
        <v>67</v>
      </c>
      <c r="B37" s="64" t="s">
        <v>68</v>
      </c>
      <c r="C37" s="50"/>
      <c r="D37" s="50"/>
      <c r="E37" s="50"/>
      <c r="F37" s="50"/>
      <c r="G37" s="27"/>
      <c r="H37" s="65" t="s">
        <v>86</v>
      </c>
      <c r="I37" s="50"/>
      <c r="J37" s="59"/>
    </row>
    <row r="38" spans="1:10" ht="48" customHeight="1" x14ac:dyDescent="0.25">
      <c r="A38" s="22" t="s">
        <v>69</v>
      </c>
      <c r="B38" s="64" t="s">
        <v>70</v>
      </c>
      <c r="C38" s="50"/>
      <c r="D38" s="50"/>
      <c r="E38" s="50"/>
      <c r="F38" s="50"/>
      <c r="G38" s="27"/>
      <c r="H38" s="65" t="s">
        <v>87</v>
      </c>
      <c r="I38" s="50"/>
      <c r="J38" s="59"/>
    </row>
    <row r="39" spans="1:10" ht="48" customHeight="1" x14ac:dyDescent="0.25">
      <c r="A39" s="23">
        <v>4</v>
      </c>
      <c r="B39" s="66" t="str">
        <f>'[1]Subtiekėjai ir priedai'!B40</f>
        <v>Techninė specifikacija</v>
      </c>
      <c r="C39" s="50"/>
      <c r="D39" s="50"/>
      <c r="E39" s="50"/>
      <c r="F39" s="50"/>
      <c r="G39" s="27"/>
      <c r="H39" s="65" t="str">
        <f>'[1]Subtiekėjai ir priedai'!H40</f>
        <v>ne</v>
      </c>
      <c r="I39" s="50"/>
      <c r="J39" s="59"/>
    </row>
    <row r="40" spans="1:10" ht="48" customHeight="1" x14ac:dyDescent="0.25">
      <c r="A40" s="23">
        <v>5</v>
      </c>
      <c r="B40" s="66" t="s">
        <v>88</v>
      </c>
      <c r="C40" s="50"/>
      <c r="D40" s="50"/>
      <c r="E40" s="50"/>
      <c r="F40" s="50"/>
      <c r="G40" s="27"/>
      <c r="H40" s="65" t="str">
        <f>'[1]Subtiekėjai ir priedai'!H41</f>
        <v>ne</v>
      </c>
      <c r="I40" s="50"/>
      <c r="J40" s="59"/>
    </row>
    <row r="41" spans="1:10" ht="48" customHeight="1" x14ac:dyDescent="0.25">
      <c r="A41" s="23">
        <v>6</v>
      </c>
      <c r="B41" s="66" t="s">
        <v>90</v>
      </c>
      <c r="C41" s="50"/>
      <c r="D41" s="50"/>
      <c r="E41" s="50"/>
      <c r="F41" s="50"/>
      <c r="G41" s="27"/>
      <c r="H41" s="65" t="str">
        <f>'[1]Subtiekėjai ir priedai'!H42</f>
        <v>ne</v>
      </c>
      <c r="I41" s="50"/>
      <c r="J41" s="59"/>
    </row>
    <row r="42" spans="1:10" ht="48" customHeight="1" x14ac:dyDescent="0.25">
      <c r="A42" s="23">
        <v>7</v>
      </c>
      <c r="B42" s="66" t="s">
        <v>89</v>
      </c>
      <c r="C42" s="50"/>
      <c r="D42" s="50"/>
      <c r="E42" s="50"/>
      <c r="F42" s="50"/>
      <c r="G42" s="27"/>
      <c r="H42" s="65" t="s">
        <v>86</v>
      </c>
      <c r="I42" s="50"/>
      <c r="J42" s="59"/>
    </row>
    <row r="43" spans="1:10" ht="48" customHeight="1" x14ac:dyDescent="0.25">
      <c r="A43" s="23"/>
      <c r="B43" s="66"/>
      <c r="C43" s="50"/>
      <c r="D43" s="50"/>
      <c r="E43" s="50"/>
      <c r="F43" s="50"/>
      <c r="G43" s="27"/>
      <c r="H43" s="65"/>
      <c r="I43" s="50"/>
      <c r="J43" s="59"/>
    </row>
    <row r="44" spans="1:10" ht="48" customHeight="1" x14ac:dyDescent="0.25">
      <c r="A44" s="23"/>
      <c r="B44" s="66"/>
      <c r="C44" s="50"/>
      <c r="D44" s="50"/>
      <c r="E44" s="50"/>
      <c r="F44" s="50"/>
      <c r="G44" s="27"/>
      <c r="H44" s="65"/>
      <c r="I44" s="50"/>
      <c r="J44" s="59"/>
    </row>
    <row r="45" spans="1:10" ht="48" customHeight="1" x14ac:dyDescent="0.25">
      <c r="A45" s="23"/>
      <c r="B45" s="66"/>
      <c r="C45" s="50"/>
      <c r="D45" s="50"/>
      <c r="E45" s="50"/>
      <c r="F45" s="50"/>
      <c r="G45" s="27"/>
      <c r="H45" s="65"/>
      <c r="I45" s="50"/>
      <c r="J45" s="59"/>
    </row>
    <row r="46" spans="1:10" ht="48.95" customHeight="1" thickBot="1" x14ac:dyDescent="0.3">
      <c r="A46" s="24"/>
      <c r="B46" s="67"/>
      <c r="C46" s="54"/>
      <c r="D46" s="54"/>
      <c r="E46" s="54"/>
      <c r="F46" s="54"/>
      <c r="G46" s="52"/>
      <c r="H46" s="68"/>
      <c r="I46" s="69"/>
      <c r="J46" s="70"/>
    </row>
    <row r="48" spans="1:10" ht="102" customHeight="1" x14ac:dyDescent="0.25">
      <c r="A48" s="60" t="s">
        <v>71</v>
      </c>
      <c r="B48" s="36"/>
      <c r="C48" s="36"/>
      <c r="D48" s="36"/>
      <c r="E48" s="36"/>
      <c r="F48" s="36"/>
      <c r="G48" s="36"/>
      <c r="H48" s="36"/>
      <c r="I48" s="36"/>
      <c r="J48" s="36"/>
    </row>
    <row r="51" spans="1:10" x14ac:dyDescent="0.25">
      <c r="A51" s="71" t="s">
        <v>72</v>
      </c>
      <c r="B51" s="36"/>
      <c r="C51" s="36"/>
      <c r="D51" s="36"/>
      <c r="E51" s="72" t="s">
        <v>84</v>
      </c>
      <c r="F51" s="36"/>
      <c r="G51" s="36"/>
      <c r="H51" s="36"/>
      <c r="I51" s="36"/>
      <c r="J51" s="36"/>
    </row>
    <row r="53" spans="1:10" x14ac:dyDescent="0.25">
      <c r="A53" s="71" t="s">
        <v>73</v>
      </c>
      <c r="B53" s="36"/>
      <c r="C53" s="36"/>
      <c r="D53" s="36"/>
      <c r="E53" s="72" t="s">
        <v>85</v>
      </c>
      <c r="F53" s="36"/>
      <c r="G53" s="36"/>
      <c r="H53" s="36"/>
      <c r="I53" s="36"/>
      <c r="J53" s="36"/>
    </row>
    <row r="100" spans="1:1" ht="15.75" x14ac:dyDescent="0.25">
      <c r="A100" t="s">
        <v>74</v>
      </c>
    </row>
  </sheetData>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FZJ6XTJY6WQ3-1352427771-347116</_dlc_DocId>
    <_dlc_DocIdUrl xmlns="f401bc6b-16ae-4eec-874e-4b24bc321f82">
      <Url>https://bbraun.sharepoint.com/sites/bbraun_eis_ltmedical/_layouts/15/DocIdRedir.aspx?ID=FZJ6XTJY6WQ3-1352427771-347116</Url>
      <Description>FZJ6XTJY6WQ3-1352427771-347116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8" ma:contentTypeDescription="Create a new document." ma:contentTypeScope="" ma:versionID="303bba8035a48c6f16168aa70e7b6a22">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1a76442da9b463c4fd17cab978e3f62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2D2838-A62C-49E2-9F00-311326CDE293}">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CEB6B3E2-E464-4D83-A5A8-F8B61C68AB24}">
  <ds:schemaRefs>
    <ds:schemaRef ds:uri="http://schemas.microsoft.com/sharepoint/v3/contenttype/forms"/>
  </ds:schemaRefs>
</ds:datastoreItem>
</file>

<file path=customXml/itemProps3.xml><?xml version="1.0" encoding="utf-8"?>
<ds:datastoreItem xmlns:ds="http://schemas.openxmlformats.org/officeDocument/2006/customXml" ds:itemID="{1184B339-3862-45C1-9C61-4EB66FEEAEC3}">
  <ds:schemaRefs>
    <ds:schemaRef ds:uri="http://schemas.microsoft.com/sharepoint/events"/>
  </ds:schemaRefs>
</ds:datastoreItem>
</file>

<file path=customXml/itemProps4.xml><?xml version="1.0" encoding="utf-8"?>
<ds:datastoreItem xmlns:ds="http://schemas.openxmlformats.org/officeDocument/2006/customXml" ds:itemID="{5AEB7CEE-90D6-4A39-9B59-9FD8E7E81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cp:lastPrinted>2023-12-11T07:24:45Z</cp:lastPrinted>
  <dcterms:created xsi:type="dcterms:W3CDTF">2023-04-04T12:16:45Z</dcterms:created>
  <dcterms:modified xsi:type="dcterms:W3CDTF">2024-05-15T21:45:20Z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2023-12-08T09:51:24Z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b6ed1336-8086-4b41-bbb6-14b9ce7e1526</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0e50deaf-7a6a-4e74-bb84-3a78c29a25bd</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