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filterPrivacy="1" defaultThemeVersion="124226"/>
  <xr:revisionPtr revIDLastSave="0" documentId="8_{3AC967C3-B040-418C-B40C-22270C48DE20}" xr6:coauthVersionLast="47" xr6:coauthVersionMax="47" xr10:uidLastSave="{00000000-0000-0000-0000-000000000000}"/>
  <bookViews>
    <workbookView xWindow="-120" yWindow="-120" windowWidth="29040" windowHeight="15840" xr2:uid="{00000000-000D-0000-FFFF-FFFF00000000}"/>
  </bookViews>
  <sheets>
    <sheet name="Techninė specifikacija" sheetId="7" r:id="rId1"/>
  </sheets>
  <externalReferences>
    <externalReference r:id="rId2"/>
  </externalReferenc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1" i="7" l="1"/>
  <c r="M21" i="7" s="1"/>
  <c r="K20" i="7"/>
  <c r="M20" i="7" s="1"/>
  <c r="K19" i="7"/>
  <c r="M19" i="7" s="1"/>
  <c r="K18" i="7"/>
  <c r="M18" i="7" s="1"/>
  <c r="K17" i="7"/>
  <c r="M17" i="7" s="1"/>
  <c r="K16" i="7"/>
  <c r="M16" i="7" s="1"/>
  <c r="K15" i="7"/>
  <c r="M15" i="7"/>
  <c r="K14" i="7"/>
  <c r="M14" i="7" s="1"/>
  <c r="K13" i="7"/>
  <c r="M13" i="7" s="1"/>
  <c r="K12" i="7"/>
  <c r="M12" i="7" s="1"/>
  <c r="K11" i="7"/>
  <c r="M11" i="7" s="1"/>
  <c r="K10" i="7"/>
  <c r="M10" i="7" s="1"/>
  <c r="M9" i="7"/>
  <c r="K9" i="7"/>
  <c r="A9" i="7"/>
  <c r="A10" i="7"/>
  <c r="A11" i="7"/>
  <c r="A12" i="7"/>
  <c r="A13" i="7"/>
  <c r="A14" i="7"/>
  <c r="A15" i="7"/>
  <c r="A16" i="7"/>
  <c r="A17" i="7"/>
  <c r="A18" i="7"/>
  <c r="A19" i="7"/>
  <c r="A20" i="7"/>
  <c r="A21" i="7"/>
</calcChain>
</file>

<file path=xl/sharedStrings.xml><?xml version="1.0" encoding="utf-8"?>
<sst xmlns="http://schemas.openxmlformats.org/spreadsheetml/2006/main" count="103" uniqueCount="73">
  <si>
    <t>Dalies  Nr.</t>
  </si>
  <si>
    <t>Stiprumas</t>
  </si>
  <si>
    <t>Mato vnt.</t>
  </si>
  <si>
    <t>Viešojo pirkimo metu Tiekėjams pasiūlius registruotus Lietuvos Respublikos vaistinių preparatų registre vaistinius preparatus ir vardinius vaistinius preparatus, pastarieji bus atmetami vadovaujantis LR Farmacijos įstatymo 8 straipsniu, nepriklausomai nuo pasiūlytos kainos.</t>
  </si>
  <si>
    <t>PASTABOS:</t>
  </si>
  <si>
    <t>1.</t>
  </si>
  <si>
    <t>2.</t>
  </si>
  <si>
    <t xml:space="preserve">Nurodoma: registracijos numeris Lietuvoje/ ar bus tiekiama nelietuviška pakuotė/ar turi vardinio preparato statusą </t>
  </si>
  <si>
    <t>TECHNINĖ SPECIFIKACIJA</t>
  </si>
  <si>
    <t>Mato vnt. kaina, € be PVM</t>
  </si>
  <si>
    <t xml:space="preserve">Tiekėjui pasiūlius vardinius vaistinius preparatus, perkančiajai organizacijai pareikalavus tiekėjas turi pateikti vaistinio preparato anotaciją. </t>
  </si>
  <si>
    <t xml:space="preserve">Forma ir/ar vartojimo būdas </t>
  </si>
  <si>
    <t>vartoti per burną</t>
  </si>
  <si>
    <t>fl</t>
  </si>
  <si>
    <t>Vertinant vardinių pasiūlymą bus atsižvelgiama į registruotų preparatų tiekimą Lietuvoje. Pagal LR Farmacijos įstatymo 33 straipsnio 1 punkto 8 dalį   tiekėjas įsipareigoja  tiekti rinkai registruotus vaistinius preparatus. Pagal SAM įsakymą „Dėl vardinių vaistinių preparatų įsigijimo taisyklių patvirtinimo“ 2005-05-09 Nr. V-374  8.1 punktą vardiniai preparatai tiekiami tik registruotų vaistinių preparatų sutrikimo laikotarpiu. Tiekėjas privalo  vardiniams preparatams užpildyti patvirtinimą, kad rinkoje nėra registruoto tokios specifikacijos vaistinio preparato. Jei pasiūlymo vertinimo metu bus nustatytas faktas, kad rinkoje yra tiekiamas registruotas vaistinis preparatas, bus prašoma pagrįsti farmacinės veiklos teisėtumą.</t>
  </si>
  <si>
    <t>3.</t>
  </si>
  <si>
    <t>injekcinis</t>
  </si>
  <si>
    <t>Viso kiekio kaina, € 
be PVM</t>
  </si>
  <si>
    <t>Visos dalies kaina €, 
su PVM</t>
  </si>
  <si>
    <t xml:space="preserve">4. </t>
  </si>
  <si>
    <t>Siūlomas vaistinis preparatas (-ai) (pavadinimas, stiprumas, farmacinė forma, pakuotės dydis (galima nurodyti kelis variantus), gamintojas)</t>
  </si>
  <si>
    <t>Preliminarus kiekis mato vnt. 7 mėn.</t>
  </si>
  <si>
    <t>Cefoperazonas-sulbaktamas</t>
  </si>
  <si>
    <t>2g</t>
  </si>
  <si>
    <t>milteliai  inj tirpalui</t>
  </si>
  <si>
    <t>Dantrolenas</t>
  </si>
  <si>
    <t>20mg</t>
  </si>
  <si>
    <t>Doksorubinino hidrochloridas</t>
  </si>
  <si>
    <t xml:space="preserve">2mg/ml </t>
  </si>
  <si>
    <t>50ml fl</t>
  </si>
  <si>
    <t xml:space="preserve">50mg </t>
  </si>
  <si>
    <t xml:space="preserve">milteliai infūziniam tirpalui ruošti </t>
  </si>
  <si>
    <t xml:space="preserve">Labetalolis </t>
  </si>
  <si>
    <t>5mg/ml</t>
  </si>
  <si>
    <t>20ml fl</t>
  </si>
  <si>
    <t xml:space="preserve">Mizoprostolis </t>
  </si>
  <si>
    <t>200mcg</t>
  </si>
  <si>
    <t>tabletė</t>
  </si>
  <si>
    <t>Natrio nitroprusidas</t>
  </si>
  <si>
    <t>milteliai  infūzijoms ruošti</t>
  </si>
  <si>
    <t>fl/amp</t>
  </si>
  <si>
    <t xml:space="preserve">Nimodipinas </t>
  </si>
  <si>
    <t>30mg</t>
  </si>
  <si>
    <t>10mg/50ml</t>
  </si>
  <si>
    <t>Pirimethaminas</t>
  </si>
  <si>
    <t xml:space="preserve">25mg </t>
  </si>
  <si>
    <t>Sulfadiazinas</t>
  </si>
  <si>
    <t xml:space="preserve">500mg </t>
  </si>
  <si>
    <t>Verapamilio hidrochloridas</t>
  </si>
  <si>
    <t>5mg/2ml</t>
  </si>
  <si>
    <t>amp</t>
  </si>
  <si>
    <t>Acetilsalicilo r-tis</t>
  </si>
  <si>
    <t xml:space="preserve">milteliai inf/inj tirpalui ruošti </t>
  </si>
  <si>
    <t>PVM dydis proc.</t>
  </si>
  <si>
    <t>Draudžiama keisti Perkančiosios organizacijos nustatytus tchninės specifikacijos reikalavimus, pirkimo dalių numeraciją ir kt.</t>
  </si>
  <si>
    <t>Specialiųjų  konkurso sąlygų 2 priedas</t>
  </si>
  <si>
    <t>VAISTINIAI PREPARATAI</t>
  </si>
  <si>
    <t>Galiojimo terminas pristatymo netu netrumpesnis nei</t>
  </si>
  <si>
    <t>Vaistinio preparato bendrinis pavadinimas</t>
  </si>
  <si>
    <t>Vardinis</t>
  </si>
  <si>
    <t>ZON-FH 2 powder for inj. 2g N1, Florencia Healthcare</t>
  </si>
  <si>
    <t>Dantrolen i.v. 20mg pulv. for sol. vial N12, Norgine</t>
  </si>
  <si>
    <t>Doxorubicin 2mg/ml koncentratas infuziniam tirpalui 50ml N10, Cipla</t>
  </si>
  <si>
    <t>Doxorubicin 50mg but. N5, Swiss</t>
  </si>
  <si>
    <t xml:space="preserve">Norbetol 100mg/20ml inj. N1, Flagship </t>
  </si>
  <si>
    <t>Miso-Kare 200mcg tab. N20, Synokem Pharmaceuticals</t>
  </si>
  <si>
    <t>Nipress 50mg in amp. N1, Samarth</t>
  </si>
  <si>
    <t>Nimotime 30mg tab. N100, Ausmed</t>
  </si>
  <si>
    <t>Nimotax 10mg infuzinis tirpalas 50ml N1, Pace Biotech</t>
  </si>
  <si>
    <t>Daraprim 25mg tabletės N30, GlaxoSmithKline</t>
  </si>
  <si>
    <t>VPL 5mg/2ml inj. N10, Samarth</t>
  </si>
  <si>
    <t>Aspirin I.V. 500mg pulv. for inj/inf. amp. N5, Bayer</t>
  </si>
  <si>
    <t>Sulphadiazine 500mg tab. N100 , Omega Pharma Laboratories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</si>
</sst>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charset val="186"/>
      <scheme val="minor"/>
    </font>
    <font>
      <sz val="11"/>
      <color theme="1"/>
      <name val="Times New Roman"/>
      <family val="1"/>
      <charset val="186"/>
    </font>
    <font>
      <b/>
      <sz val="11"/>
      <color theme="1"/>
      <name val="Times New Roman"/>
      <family val="1"/>
      <charset val="186"/>
    </font>
    <font>
      <sz val="10"/>
      <name val="Times New Roman"/>
      <family val="1"/>
      <charset val="186"/>
    </font>
    <font>
      <sz val="8"/>
      <color theme="1"/>
      <name val="Calibri"/>
      <family val="2"/>
      <charset val="186"/>
      <scheme val="minor"/>
    </font>
    <font>
      <b/>
      <i/>
      <sz val="9"/>
      <color theme="1"/>
      <name val="Times New Roman"/>
      <family val="1"/>
      <charset val="186"/>
    </font>
    <font>
      <b/>
      <i/>
      <sz val="9"/>
      <name val="Times New Roman"/>
      <family val="1"/>
      <charset val="186"/>
    </font>
    <font>
      <i/>
      <sz val="9"/>
      <color theme="1"/>
      <name val="Calibri"/>
      <family val="2"/>
      <charset val="186"/>
      <scheme val="minor"/>
    </font>
    <font>
      <sz val="11"/>
      <name val="Times New Roman"/>
      <family val="1"/>
      <charset val="186"/>
    </font>
    <font>
      <b/>
      <i/>
      <sz val="10"/>
      <name val="Times New Roman"/>
      <family val="1"/>
      <charset val="186"/>
    </font>
    <font>
      <sz val="12"/>
      <name val="Times New Roman"/>
      <family val="1"/>
      <charset val="186"/>
    </font>
    <font>
      <b/>
      <sz val="9"/>
      <color theme="1"/>
      <name val="Times New Roman"/>
      <family val="1"/>
      <charset val="186"/>
    </font>
    <font>
      <b/>
      <sz val="9"/>
      <name val="Times New Roman"/>
      <family val="1"/>
      <charset val="186"/>
    </font>
    <font>
      <sz val="10"/>
      <color theme="1"/>
      <name val="Times New Roman"/>
      <family val="1"/>
      <charset val="186"/>
    </font>
    <font>
      <sz val="10"/>
      <color rgb="FF363636"/>
      <name val="Times New Roman"/>
      <family val="1"/>
      <charset val="186"/>
    </font>
    <font>
      <sz val="10"/>
      <color rgb="FF000000"/>
      <name val="Times New Roman"/>
      <family val="1"/>
      <charset val="186"/>
    </font>
    <font>
      <sz val="12"/>
      <color theme="1"/>
      <name val="Times New Roman"/>
      <family val="1"/>
      <charset val="186"/>
    </font>
    <font>
      <sz val="12"/>
      <color rgb="FF000000"/>
      <name val="Times New Roman"/>
      <family val="1"/>
      <charset val="186"/>
    </font>
    <font>
      <sz val="11"/>
      <color rgb="FF333333"/>
      <name val="Calibri"/>
      <family val="2"/>
      <charset val="186"/>
      <scheme val="minor"/>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55">
    <xf numFmtId="0" fontId="0" fillId="0" borderId="0" xfId="0"/>
    <xf numFmtId="0" fontId="3" fillId="0" borderId="1" xfId="0" applyFont="1" applyBorder="1" applyAlignment="1">
      <alignment horizontal="left" vertical="top" wrapText="1"/>
    </xf>
    <xf numFmtId="0" fontId="4" fillId="0" borderId="0" xfId="0" applyFont="1"/>
    <xf numFmtId="0" fontId="5" fillId="0" borderId="1" xfId="0" applyFont="1" applyBorder="1" applyAlignment="1">
      <alignment horizontal="center" vertical="top" wrapText="1"/>
    </xf>
    <xf numFmtId="0" fontId="6" fillId="0" borderId="1" xfId="0" applyFont="1" applyBorder="1" applyAlignment="1">
      <alignment horizontal="center" vertical="top" wrapText="1"/>
    </xf>
    <xf numFmtId="0" fontId="5" fillId="2" borderId="1" xfId="0" applyFont="1" applyFill="1" applyBorder="1" applyAlignment="1">
      <alignment horizontal="center" vertical="top" wrapText="1"/>
    </xf>
    <xf numFmtId="0" fontId="7" fillId="0" borderId="0" xfId="0" applyFont="1" applyAlignment="1">
      <alignment horizontal="center"/>
    </xf>
    <xf numFmtId="0" fontId="0" fillId="0" borderId="0" xfId="0" applyAlignment="1">
      <alignment horizontal="center"/>
    </xf>
    <xf numFmtId="0" fontId="1" fillId="0" borderId="0" xfId="0" applyFont="1"/>
    <xf numFmtId="0" fontId="4" fillId="0" borderId="0" xfId="0" applyFont="1" applyAlignment="1">
      <alignment horizontal="center"/>
    </xf>
    <xf numFmtId="0" fontId="8" fillId="0" borderId="0" xfId="0" applyFont="1" applyAlignment="1">
      <alignment horizontal="center"/>
    </xf>
    <xf numFmtId="0" fontId="9" fillId="0" borderId="0" xfId="0" applyFont="1" applyAlignment="1">
      <alignment horizontal="center" vertical="top" wrapText="1"/>
    </xf>
    <xf numFmtId="0" fontId="8" fillId="0" borderId="0" xfId="0" applyFont="1"/>
    <xf numFmtId="0" fontId="8" fillId="0" borderId="0" xfId="0" applyFont="1" applyAlignment="1">
      <alignment horizontal="center" vertical="top"/>
    </xf>
    <xf numFmtId="0" fontId="10" fillId="0" borderId="0" xfId="0" applyFont="1"/>
    <xf numFmtId="0" fontId="10" fillId="0" borderId="0" xfId="0" applyFont="1" applyAlignment="1">
      <alignment horizontal="center"/>
    </xf>
    <xf numFmtId="0" fontId="3" fillId="0" borderId="0" xfId="0" applyFont="1"/>
    <xf numFmtId="0" fontId="11"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11" fillId="2" borderId="1" xfId="0" applyFont="1" applyFill="1" applyBorder="1" applyAlignment="1">
      <alignment horizontal="center" vertical="center" wrapText="1"/>
    </xf>
    <xf numFmtId="0" fontId="4" fillId="0" borderId="0" xfId="0" applyFont="1" applyAlignment="1">
      <alignment wrapText="1"/>
    </xf>
    <xf numFmtId="0" fontId="10" fillId="0" borderId="0" xfId="0" applyFont="1" applyAlignment="1">
      <alignment horizontal="center" wrapText="1"/>
    </xf>
    <xf numFmtId="0" fontId="0" fillId="0" borderId="0" xfId="0" applyAlignment="1">
      <alignment wrapText="1"/>
    </xf>
    <xf numFmtId="0" fontId="3" fillId="0" borderId="0" xfId="0" applyFont="1" applyAlignment="1">
      <alignment vertical="top" wrapText="1"/>
    </xf>
    <xf numFmtId="0" fontId="3" fillId="0" borderId="1" xfId="0" applyFont="1" applyBorder="1" applyAlignment="1">
      <alignment horizontal="center" vertical="top" wrapText="1"/>
    </xf>
    <xf numFmtId="0" fontId="3" fillId="0" borderId="1" xfId="0" applyFont="1" applyBorder="1" applyAlignment="1">
      <alignment vertical="top" wrapText="1"/>
    </xf>
    <xf numFmtId="0" fontId="3" fillId="0" borderId="0" xfId="0" applyFont="1" applyAlignment="1">
      <alignment horizontal="left"/>
    </xf>
    <xf numFmtId="0" fontId="2" fillId="0" borderId="0" xfId="0" applyFont="1" applyAlignment="1">
      <alignment horizontal="center"/>
    </xf>
    <xf numFmtId="0" fontId="3" fillId="0" borderId="0" xfId="0" applyFont="1" applyAlignment="1">
      <alignment horizontal="left" vertical="top" wrapText="1"/>
    </xf>
    <xf numFmtId="0" fontId="1" fillId="0" borderId="1" xfId="0" applyFont="1" applyBorder="1" applyAlignment="1">
      <alignment vertical="top" wrapText="1"/>
    </xf>
    <xf numFmtId="0" fontId="16" fillId="2" borderId="1" xfId="0" applyFont="1" applyFill="1" applyBorder="1" applyAlignment="1">
      <alignment horizontal="left" vertical="top"/>
    </xf>
    <xf numFmtId="0" fontId="16" fillId="2" borderId="1" xfId="0" applyFont="1" applyFill="1" applyBorder="1" applyAlignment="1">
      <alignment vertical="top" wrapText="1"/>
    </xf>
    <xf numFmtId="0" fontId="16" fillId="2" borderId="1" xfId="0" applyFont="1" applyFill="1" applyBorder="1" applyAlignment="1">
      <alignment vertical="top"/>
    </xf>
    <xf numFmtId="0" fontId="16" fillId="2" borderId="1" xfId="0" applyFont="1" applyFill="1" applyBorder="1" applyAlignment="1">
      <alignment horizontal="right" vertical="top"/>
    </xf>
    <xf numFmtId="0" fontId="16" fillId="0" borderId="1" xfId="0" applyFont="1" applyBorder="1" applyAlignment="1">
      <alignment horizontal="left" vertical="top" wrapText="1"/>
    </xf>
    <xf numFmtId="0" fontId="16" fillId="0" borderId="1" xfId="0" applyFont="1" applyBorder="1" applyAlignment="1">
      <alignment vertical="top" wrapText="1"/>
    </xf>
    <xf numFmtId="0" fontId="16" fillId="2" borderId="1" xfId="0" applyFont="1" applyFill="1" applyBorder="1" applyAlignment="1">
      <alignment vertical="top" wrapText="1" readingOrder="1"/>
    </xf>
    <xf numFmtId="0" fontId="16" fillId="2" borderId="1" xfId="0" applyFont="1" applyFill="1" applyBorder="1" applyAlignment="1">
      <alignment horizontal="left" vertical="top" wrapText="1" readingOrder="1"/>
    </xf>
    <xf numFmtId="0" fontId="16" fillId="2" borderId="1" xfId="0" applyFont="1" applyFill="1" applyBorder="1" applyAlignment="1">
      <alignment horizontal="left" vertical="top" wrapText="1"/>
    </xf>
    <xf numFmtId="0" fontId="17" fillId="2" borderId="1" xfId="0" applyFont="1" applyFill="1" applyBorder="1" applyAlignment="1">
      <alignment vertical="top" wrapText="1"/>
    </xf>
    <xf numFmtId="0" fontId="3" fillId="0" borderId="0" xfId="0" applyFont="1" applyAlignment="1">
      <alignment horizontal="center" vertical="top" wrapText="1"/>
    </xf>
    <xf numFmtId="0" fontId="14" fillId="0" borderId="0" xfId="0" applyFont="1" applyAlignment="1">
      <alignment vertical="top" wrapText="1" readingOrder="1"/>
    </xf>
    <xf numFmtId="0" fontId="15" fillId="0" borderId="0" xfId="0" applyFont="1" applyAlignment="1">
      <alignment horizontal="left" vertical="top" wrapText="1"/>
    </xf>
    <xf numFmtId="0" fontId="15" fillId="0" borderId="0" xfId="0" applyFont="1" applyAlignment="1">
      <alignment vertical="top" wrapText="1"/>
    </xf>
    <xf numFmtId="0" fontId="15" fillId="0" borderId="0" xfId="0" applyFont="1" applyAlignment="1">
      <alignment horizontal="center" vertical="top" wrapText="1"/>
    </xf>
    <xf numFmtId="0" fontId="13" fillId="2" borderId="0" xfId="0" applyFont="1" applyFill="1" applyAlignment="1">
      <alignment horizontal="center" vertical="top"/>
    </xf>
    <xf numFmtId="0" fontId="3" fillId="2" borderId="0" xfId="0" applyFont="1" applyFill="1" applyAlignment="1">
      <alignment horizontal="left" vertical="top" wrapText="1"/>
    </xf>
    <xf numFmtId="0" fontId="18" fillId="0" borderId="0" xfId="0" applyFont="1"/>
    <xf numFmtId="0" fontId="16" fillId="2" borderId="1" xfId="0" applyFont="1" applyFill="1" applyBorder="1" applyAlignment="1">
      <alignment horizontal="center" vertical="top"/>
    </xf>
    <xf numFmtId="0" fontId="16" fillId="2" borderId="1" xfId="0" applyFont="1" applyFill="1" applyBorder="1" applyAlignment="1">
      <alignment horizontal="center" vertical="top" wrapText="1"/>
    </xf>
    <xf numFmtId="2" fontId="3" fillId="0" borderId="1" xfId="0" applyNumberFormat="1" applyFont="1" applyBorder="1" applyAlignment="1">
      <alignment horizontal="center" vertical="top" wrapText="1"/>
    </xf>
    <xf numFmtId="0" fontId="3" fillId="0" borderId="0" xfId="0" applyFont="1" applyAlignment="1">
      <alignment horizontal="left" vertical="top"/>
    </xf>
    <xf numFmtId="0" fontId="1" fillId="0" borderId="0" xfId="0" applyFont="1" applyAlignment="1">
      <alignment horizontal="right"/>
    </xf>
    <xf numFmtId="0" fontId="2" fillId="0" borderId="0" xfId="0" applyFont="1" applyAlignment="1">
      <alignment horizontal="center"/>
    </xf>
    <xf numFmtId="0" fontId="3" fillId="0" borderId="0" xfId="0" applyFont="1" applyAlignment="1">
      <alignment horizontal="left" vertical="top" wrapText="1"/>
    </xf>
  </cellXfs>
  <cellStyles count="1">
    <cellStyle name="Įprastas"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2023\2_ATVIRI%20SUPAPRASTINTI%20konkursai\Vaistiniai%20preparatai%205%20m&#279;n_\Kopija%20NeCPOSpecifikacija2023%20vaist%206%20m&#279;n%20poreikiu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ie paraiškos"/>
      <sheetName val="Prie tarnybinio"/>
      <sheetName val="sumai apskaičiuoti"/>
    </sheetNames>
    <sheetDataSet>
      <sheetData sheetId="0">
        <row r="9">
          <cell r="A9">
            <v>1</v>
          </cell>
        </row>
        <row r="10">
          <cell r="A10">
            <v>2</v>
          </cell>
        </row>
        <row r="11">
          <cell r="A11">
            <v>3</v>
          </cell>
        </row>
        <row r="12">
          <cell r="A12">
            <v>4</v>
          </cell>
        </row>
        <row r="13">
          <cell r="A13">
            <v>5</v>
          </cell>
        </row>
        <row r="14">
          <cell r="A14">
            <v>6</v>
          </cell>
        </row>
        <row r="15">
          <cell r="A15">
            <v>7</v>
          </cell>
        </row>
        <row r="16">
          <cell r="A16">
            <v>8</v>
          </cell>
        </row>
        <row r="17">
          <cell r="A17">
            <v>9</v>
          </cell>
        </row>
        <row r="18">
          <cell r="A18">
            <v>10</v>
          </cell>
        </row>
        <row r="19">
          <cell r="A19">
            <v>11</v>
          </cell>
        </row>
        <row r="20">
          <cell r="A20">
            <v>12</v>
          </cell>
        </row>
        <row r="21">
          <cell r="A21">
            <v>13</v>
          </cell>
        </row>
      </sheetData>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E3D534-EEDC-4C54-AC75-E6B74F59CB39}">
  <sheetPr>
    <pageSetUpPr fitToPage="1"/>
  </sheetPr>
  <dimension ref="A1:O27"/>
  <sheetViews>
    <sheetView tabSelected="1" topLeftCell="A7" zoomScaleNormal="100" workbookViewId="0">
      <selection activeCell="G19" sqref="G19"/>
    </sheetView>
  </sheetViews>
  <sheetFormatPr defaultRowHeight="15" x14ac:dyDescent="0.25"/>
  <cols>
    <col min="1" max="1" width="7.140625" style="7" customWidth="1"/>
    <col min="2" max="2" width="25.5703125" customWidth="1"/>
    <col min="3" max="3" width="18.5703125" customWidth="1"/>
    <col min="4" max="4" width="23.5703125" style="22" customWidth="1"/>
    <col min="5" max="5" width="9.140625" style="7"/>
    <col min="6" max="6" width="11" style="7" customWidth="1"/>
    <col min="7" max="7" width="25.42578125" customWidth="1"/>
    <col min="8" max="8" width="18.28515625" style="7" customWidth="1"/>
    <col min="9" max="9" width="11.42578125" style="7" customWidth="1"/>
    <col min="10" max="10" width="8.42578125" customWidth="1"/>
    <col min="12" max="12" width="7.140625" customWidth="1"/>
  </cols>
  <sheetData>
    <row r="1" spans="1:15" s="8" customFormat="1" x14ac:dyDescent="0.25">
      <c r="A1" s="52" t="s">
        <v>55</v>
      </c>
      <c r="B1" s="52"/>
      <c r="C1" s="52"/>
      <c r="D1" s="52"/>
      <c r="E1" s="52"/>
      <c r="F1" s="52"/>
      <c r="G1" s="52"/>
      <c r="H1" s="52"/>
      <c r="I1" s="52"/>
      <c r="J1" s="52"/>
      <c r="K1" s="52"/>
      <c r="L1" s="52"/>
      <c r="M1" s="52"/>
    </row>
    <row r="2" spans="1:15" s="8" customFormat="1" x14ac:dyDescent="0.25">
      <c r="A2" s="53"/>
      <c r="B2" s="53"/>
      <c r="C2" s="53"/>
      <c r="D2" s="53"/>
      <c r="E2" s="53"/>
      <c r="F2" s="53"/>
      <c r="G2" s="53"/>
      <c r="H2" s="53"/>
      <c r="I2" s="53"/>
      <c r="J2" s="53"/>
      <c r="K2" s="53"/>
      <c r="L2" s="53"/>
      <c r="M2" s="53"/>
    </row>
    <row r="3" spans="1:15" s="8" customFormat="1" x14ac:dyDescent="0.25">
      <c r="A3" s="53" t="s">
        <v>8</v>
      </c>
      <c r="B3" s="53"/>
      <c r="C3" s="53"/>
      <c r="D3" s="53"/>
      <c r="E3" s="53"/>
      <c r="F3" s="53"/>
      <c r="G3" s="53"/>
      <c r="H3" s="53"/>
      <c r="I3" s="53"/>
      <c r="J3" s="53"/>
      <c r="K3" s="53"/>
      <c r="L3" s="53"/>
      <c r="M3" s="53"/>
    </row>
    <row r="4" spans="1:15" s="8" customFormat="1" x14ac:dyDescent="0.25">
      <c r="A4" s="27"/>
      <c r="B4" s="27"/>
      <c r="C4" s="27"/>
      <c r="D4" s="27"/>
      <c r="E4" s="27"/>
      <c r="F4" s="27"/>
      <c r="G4" s="27"/>
      <c r="H4" s="27"/>
      <c r="I4" s="27"/>
      <c r="J4" s="27"/>
      <c r="K4" s="27"/>
      <c r="L4" s="27"/>
      <c r="M4" s="27"/>
    </row>
    <row r="5" spans="1:15" s="8" customFormat="1" x14ac:dyDescent="0.25">
      <c r="A5" s="53" t="s">
        <v>56</v>
      </c>
      <c r="B5" s="53"/>
      <c r="C5" s="53"/>
      <c r="D5" s="53"/>
      <c r="E5" s="53"/>
      <c r="F5" s="53"/>
      <c r="G5" s="53"/>
      <c r="H5" s="53"/>
      <c r="I5" s="53"/>
      <c r="J5" s="53"/>
      <c r="K5" s="53"/>
      <c r="L5" s="53"/>
      <c r="M5" s="53"/>
    </row>
    <row r="6" spans="1:15" s="2" customFormat="1" ht="11.25" x14ac:dyDescent="0.2">
      <c r="A6" s="9"/>
      <c r="D6" s="20"/>
      <c r="E6" s="9"/>
      <c r="F6" s="9"/>
      <c r="H6" s="9"/>
      <c r="I6" s="9"/>
    </row>
    <row r="7" spans="1:15" s="9" customFormat="1" ht="90" customHeight="1" x14ac:dyDescent="0.2">
      <c r="A7" s="17" t="s">
        <v>0</v>
      </c>
      <c r="B7" s="17" t="s">
        <v>58</v>
      </c>
      <c r="C7" s="17" t="s">
        <v>1</v>
      </c>
      <c r="D7" s="17" t="s">
        <v>11</v>
      </c>
      <c r="E7" s="17" t="s">
        <v>2</v>
      </c>
      <c r="F7" s="17" t="s">
        <v>57</v>
      </c>
      <c r="G7" s="18" t="s">
        <v>20</v>
      </c>
      <c r="H7" s="19" t="s">
        <v>7</v>
      </c>
      <c r="I7" s="18" t="s">
        <v>21</v>
      </c>
      <c r="J7" s="17" t="s">
        <v>9</v>
      </c>
      <c r="K7" s="17" t="s">
        <v>17</v>
      </c>
      <c r="L7" s="17" t="s">
        <v>53</v>
      </c>
      <c r="M7" s="19" t="s">
        <v>18</v>
      </c>
    </row>
    <row r="8" spans="1:15" s="6" customFormat="1" ht="12" x14ac:dyDescent="0.2">
      <c r="A8" s="3">
        <v>1</v>
      </c>
      <c r="B8" s="3">
        <v>2</v>
      </c>
      <c r="C8" s="3">
        <v>3</v>
      </c>
      <c r="D8" s="3">
        <v>4</v>
      </c>
      <c r="E8" s="3">
        <v>5</v>
      </c>
      <c r="F8" s="3">
        <v>6</v>
      </c>
      <c r="G8" s="4">
        <v>7</v>
      </c>
      <c r="H8" s="5">
        <v>8</v>
      </c>
      <c r="I8" s="3">
        <v>9</v>
      </c>
      <c r="J8" s="3">
        <v>10</v>
      </c>
      <c r="K8" s="3">
        <v>11</v>
      </c>
      <c r="L8" s="3">
        <v>12</v>
      </c>
      <c r="M8" s="5">
        <v>13</v>
      </c>
    </row>
    <row r="9" spans="1:15" s="16" customFormat="1" ht="31.5" customHeight="1" x14ac:dyDescent="0.25">
      <c r="A9" s="24">
        <f>'[1]Prie paraiškos'!A9</f>
        <v>1</v>
      </c>
      <c r="B9" s="29" t="s">
        <v>22</v>
      </c>
      <c r="C9" s="30" t="s">
        <v>23</v>
      </c>
      <c r="D9" s="31" t="s">
        <v>24</v>
      </c>
      <c r="E9" s="32" t="s">
        <v>13</v>
      </c>
      <c r="F9" s="48">
        <v>12</v>
      </c>
      <c r="G9" s="1" t="s">
        <v>60</v>
      </c>
      <c r="H9" s="24" t="s">
        <v>59</v>
      </c>
      <c r="I9" s="33">
        <v>500</v>
      </c>
      <c r="J9" s="24">
        <v>8.66</v>
      </c>
      <c r="K9" s="50">
        <f t="shared" ref="K9:K18" si="0">I9*J9</f>
        <v>4330</v>
      </c>
      <c r="L9" s="24">
        <v>5</v>
      </c>
      <c r="M9" s="50">
        <f t="shared" ref="M9:M18" si="1">K9*1.05</f>
        <v>4546.5</v>
      </c>
      <c r="O9" s="47"/>
    </row>
    <row r="10" spans="1:15" s="16" customFormat="1" ht="25.5" x14ac:dyDescent="0.2">
      <c r="A10" s="24">
        <f>'[1]Prie paraiškos'!A10</f>
        <v>2</v>
      </c>
      <c r="B10" s="34" t="s">
        <v>25</v>
      </c>
      <c r="C10" s="32" t="s">
        <v>26</v>
      </c>
      <c r="D10" s="31" t="s">
        <v>24</v>
      </c>
      <c r="E10" s="32" t="s">
        <v>13</v>
      </c>
      <c r="F10" s="48">
        <v>24</v>
      </c>
      <c r="G10" s="1" t="s">
        <v>61</v>
      </c>
      <c r="H10" s="24" t="s">
        <v>59</v>
      </c>
      <c r="I10" s="33">
        <v>50</v>
      </c>
      <c r="J10" s="24">
        <v>93.68</v>
      </c>
      <c r="K10" s="50">
        <f t="shared" si="0"/>
        <v>4684</v>
      </c>
      <c r="L10" s="24">
        <v>5</v>
      </c>
      <c r="M10" s="50">
        <f t="shared" si="1"/>
        <v>4918.2</v>
      </c>
    </row>
    <row r="11" spans="1:15" s="16" customFormat="1" ht="38.25" x14ac:dyDescent="0.2">
      <c r="A11" s="24">
        <f>'[1]Prie paraiškos'!A11</f>
        <v>3</v>
      </c>
      <c r="B11" s="35" t="s">
        <v>27</v>
      </c>
      <c r="C11" s="32" t="s">
        <v>28</v>
      </c>
      <c r="D11" s="31" t="s">
        <v>16</v>
      </c>
      <c r="E11" s="32" t="s">
        <v>29</v>
      </c>
      <c r="F11" s="48">
        <v>4</v>
      </c>
      <c r="G11" s="1" t="s">
        <v>62</v>
      </c>
      <c r="H11" s="24" t="s">
        <v>59</v>
      </c>
      <c r="I11" s="33">
        <v>50</v>
      </c>
      <c r="J11" s="50">
        <v>185</v>
      </c>
      <c r="K11" s="50">
        <f t="shared" si="0"/>
        <v>9250</v>
      </c>
      <c r="L11" s="24">
        <v>5</v>
      </c>
      <c r="M11" s="50">
        <f t="shared" si="1"/>
        <v>9712.5</v>
      </c>
    </row>
    <row r="12" spans="1:15" s="16" customFormat="1" ht="31.5" x14ac:dyDescent="0.2">
      <c r="A12" s="24">
        <f>'[1]Prie paraiškos'!A12</f>
        <v>4</v>
      </c>
      <c r="B12" s="35" t="s">
        <v>27</v>
      </c>
      <c r="C12" s="32" t="s">
        <v>30</v>
      </c>
      <c r="D12" s="31" t="s">
        <v>31</v>
      </c>
      <c r="E12" s="32" t="s">
        <v>13</v>
      </c>
      <c r="F12" s="48">
        <v>4</v>
      </c>
      <c r="G12" s="1" t="s">
        <v>63</v>
      </c>
      <c r="H12" s="24" t="s">
        <v>59</v>
      </c>
      <c r="I12" s="33">
        <v>100</v>
      </c>
      <c r="J12" s="50">
        <v>77</v>
      </c>
      <c r="K12" s="50">
        <f t="shared" si="0"/>
        <v>7700</v>
      </c>
      <c r="L12" s="24">
        <v>5</v>
      </c>
      <c r="M12" s="50">
        <f t="shared" si="1"/>
        <v>8085</v>
      </c>
    </row>
    <row r="13" spans="1:15" s="16" customFormat="1" ht="25.5" x14ac:dyDescent="0.2">
      <c r="A13" s="24">
        <f>'[1]Prie paraiškos'!A13</f>
        <v>5</v>
      </c>
      <c r="B13" s="36" t="s">
        <v>32</v>
      </c>
      <c r="C13" s="32" t="s">
        <v>33</v>
      </c>
      <c r="D13" s="32" t="s">
        <v>16</v>
      </c>
      <c r="E13" s="32" t="s">
        <v>34</v>
      </c>
      <c r="F13" s="48">
        <v>4</v>
      </c>
      <c r="G13" s="1" t="s">
        <v>64</v>
      </c>
      <c r="H13" s="24" t="s">
        <v>59</v>
      </c>
      <c r="I13" s="33">
        <v>550</v>
      </c>
      <c r="J13" s="24">
        <v>2.98</v>
      </c>
      <c r="K13" s="50">
        <f t="shared" si="0"/>
        <v>1639</v>
      </c>
      <c r="L13" s="24">
        <v>5</v>
      </c>
      <c r="M13" s="50">
        <f t="shared" si="1"/>
        <v>1720.95</v>
      </c>
    </row>
    <row r="14" spans="1:15" s="16" customFormat="1" ht="25.5" x14ac:dyDescent="0.2">
      <c r="A14" s="24">
        <f>'[1]Prie paraiškos'!A14</f>
        <v>6</v>
      </c>
      <c r="B14" s="36" t="s">
        <v>35</v>
      </c>
      <c r="C14" s="32" t="s">
        <v>36</v>
      </c>
      <c r="D14" s="32" t="s">
        <v>12</v>
      </c>
      <c r="E14" s="32" t="s">
        <v>37</v>
      </c>
      <c r="F14" s="48">
        <v>4</v>
      </c>
      <c r="G14" s="1" t="s">
        <v>65</v>
      </c>
      <c r="H14" s="24" t="s">
        <v>59</v>
      </c>
      <c r="I14" s="33">
        <v>2000</v>
      </c>
      <c r="J14" s="24">
        <v>0.28499999999999998</v>
      </c>
      <c r="K14" s="50">
        <f t="shared" si="0"/>
        <v>570</v>
      </c>
      <c r="L14" s="24">
        <v>5</v>
      </c>
      <c r="M14" s="50">
        <f t="shared" si="1"/>
        <v>598.5</v>
      </c>
    </row>
    <row r="15" spans="1:15" s="16" customFormat="1" ht="25.5" x14ac:dyDescent="0.2">
      <c r="A15" s="24">
        <f>'[1]Prie paraiškos'!A15</f>
        <v>7</v>
      </c>
      <c r="B15" s="36" t="s">
        <v>38</v>
      </c>
      <c r="C15" s="32" t="s">
        <v>30</v>
      </c>
      <c r="D15" s="31" t="s">
        <v>39</v>
      </c>
      <c r="E15" s="32" t="s">
        <v>40</v>
      </c>
      <c r="F15" s="48">
        <v>4</v>
      </c>
      <c r="G15" s="1" t="s">
        <v>66</v>
      </c>
      <c r="H15" s="24" t="s">
        <v>59</v>
      </c>
      <c r="I15" s="33">
        <v>130</v>
      </c>
      <c r="J15" s="24">
        <v>3.96</v>
      </c>
      <c r="K15" s="50">
        <f t="shared" si="0"/>
        <v>514.79999999999995</v>
      </c>
      <c r="L15" s="24">
        <v>5</v>
      </c>
      <c r="M15" s="50">
        <f t="shared" si="1"/>
        <v>540.54</v>
      </c>
    </row>
    <row r="16" spans="1:15" s="16" customFormat="1" ht="25.5" x14ac:dyDescent="0.2">
      <c r="A16" s="24">
        <f>'[1]Prie paraiškos'!A16</f>
        <v>8</v>
      </c>
      <c r="B16" s="36" t="s">
        <v>41</v>
      </c>
      <c r="C16" s="32" t="s">
        <v>42</v>
      </c>
      <c r="D16" s="32" t="s">
        <v>12</v>
      </c>
      <c r="E16" s="32" t="s">
        <v>37</v>
      </c>
      <c r="F16" s="48">
        <v>4</v>
      </c>
      <c r="G16" s="1" t="s">
        <v>67</v>
      </c>
      <c r="H16" s="24" t="s">
        <v>59</v>
      </c>
      <c r="I16" s="33">
        <v>3400</v>
      </c>
      <c r="J16" s="24">
        <v>0.29799999999999999</v>
      </c>
      <c r="K16" s="50">
        <f t="shared" si="0"/>
        <v>1013.1999999999999</v>
      </c>
      <c r="L16" s="24">
        <v>5</v>
      </c>
      <c r="M16" s="50">
        <f t="shared" si="1"/>
        <v>1063.8599999999999</v>
      </c>
    </row>
    <row r="17" spans="1:14" s="16" customFormat="1" ht="25.5" x14ac:dyDescent="0.2">
      <c r="A17" s="24">
        <f>'[1]Prie paraiškos'!A17</f>
        <v>9</v>
      </c>
      <c r="B17" s="36" t="s">
        <v>41</v>
      </c>
      <c r="C17" s="32" t="s">
        <v>43</v>
      </c>
      <c r="D17" s="32" t="s">
        <v>16</v>
      </c>
      <c r="E17" s="32" t="s">
        <v>13</v>
      </c>
      <c r="F17" s="48">
        <v>12</v>
      </c>
      <c r="G17" s="1" t="s">
        <v>68</v>
      </c>
      <c r="H17" s="24" t="s">
        <v>59</v>
      </c>
      <c r="I17" s="33">
        <v>60</v>
      </c>
      <c r="J17" s="24">
        <v>9.1199999999999992</v>
      </c>
      <c r="K17" s="50">
        <f t="shared" si="0"/>
        <v>547.19999999999993</v>
      </c>
      <c r="L17" s="24">
        <v>5</v>
      </c>
      <c r="M17" s="50">
        <f t="shared" si="1"/>
        <v>574.55999999999995</v>
      </c>
    </row>
    <row r="18" spans="1:14" s="16" customFormat="1" ht="25.5" x14ac:dyDescent="0.2">
      <c r="A18" s="24">
        <f>'[1]Prie paraiškos'!A18</f>
        <v>10</v>
      </c>
      <c r="B18" s="36" t="s">
        <v>44</v>
      </c>
      <c r="C18" s="32" t="s">
        <v>45</v>
      </c>
      <c r="D18" s="31" t="s">
        <v>12</v>
      </c>
      <c r="E18" s="32" t="s">
        <v>37</v>
      </c>
      <c r="F18" s="48">
        <v>12</v>
      </c>
      <c r="G18" s="1" t="s">
        <v>69</v>
      </c>
      <c r="H18" s="24" t="s">
        <v>59</v>
      </c>
      <c r="I18" s="33">
        <v>200</v>
      </c>
      <c r="J18" s="24">
        <v>3.66</v>
      </c>
      <c r="K18" s="50">
        <f t="shared" si="0"/>
        <v>732</v>
      </c>
      <c r="L18" s="24">
        <v>5</v>
      </c>
      <c r="M18" s="50">
        <f t="shared" si="1"/>
        <v>768.6</v>
      </c>
    </row>
    <row r="19" spans="1:14" s="16" customFormat="1" ht="30.75" customHeight="1" x14ac:dyDescent="0.2">
      <c r="A19" s="24">
        <f>'[1]Prie paraiškos'!A19</f>
        <v>11</v>
      </c>
      <c r="B19" s="36" t="s">
        <v>46</v>
      </c>
      <c r="C19" s="32" t="s">
        <v>47</v>
      </c>
      <c r="D19" s="32" t="s">
        <v>12</v>
      </c>
      <c r="E19" s="32" t="s">
        <v>37</v>
      </c>
      <c r="F19" s="48">
        <v>12</v>
      </c>
      <c r="G19" s="25" t="s">
        <v>72</v>
      </c>
      <c r="H19" s="24" t="s">
        <v>59</v>
      </c>
      <c r="I19" s="33">
        <v>400</v>
      </c>
      <c r="J19" s="24">
        <v>0.65</v>
      </c>
      <c r="K19" s="50">
        <f t="shared" ref="K19:K21" si="2">I19*J19</f>
        <v>260</v>
      </c>
      <c r="L19" s="24">
        <v>5</v>
      </c>
      <c r="M19" s="50">
        <f t="shared" ref="M19:M21" si="3">K19*1.05</f>
        <v>273</v>
      </c>
    </row>
    <row r="20" spans="1:14" s="16" customFormat="1" ht="19.5" customHeight="1" x14ac:dyDescent="0.2">
      <c r="A20" s="24">
        <f>'[1]Prie paraiškos'!A20</f>
        <v>12</v>
      </c>
      <c r="B20" s="36" t="s">
        <v>48</v>
      </c>
      <c r="C20" s="32" t="s">
        <v>49</v>
      </c>
      <c r="D20" s="31" t="s">
        <v>16</v>
      </c>
      <c r="E20" s="32" t="s">
        <v>50</v>
      </c>
      <c r="F20" s="48">
        <v>4</v>
      </c>
      <c r="G20" s="1" t="s">
        <v>70</v>
      </c>
      <c r="H20" s="24" t="s">
        <v>59</v>
      </c>
      <c r="I20" s="33">
        <v>200</v>
      </c>
      <c r="J20" s="24">
        <v>0.98699999999999999</v>
      </c>
      <c r="K20" s="50">
        <f t="shared" si="2"/>
        <v>197.4</v>
      </c>
      <c r="L20" s="24">
        <v>5</v>
      </c>
      <c r="M20" s="50">
        <f t="shared" si="3"/>
        <v>207.27</v>
      </c>
    </row>
    <row r="21" spans="1:14" s="16" customFormat="1" ht="31.5" x14ac:dyDescent="0.2">
      <c r="A21" s="24">
        <f>'[1]Prie paraiškos'!A21</f>
        <v>13</v>
      </c>
      <c r="B21" s="37" t="s">
        <v>51</v>
      </c>
      <c r="C21" s="38" t="s">
        <v>47</v>
      </c>
      <c r="D21" s="39" t="s">
        <v>52</v>
      </c>
      <c r="E21" s="38" t="s">
        <v>13</v>
      </c>
      <c r="F21" s="49">
        <v>4</v>
      </c>
      <c r="G21" s="1" t="s">
        <v>71</v>
      </c>
      <c r="H21" s="24" t="s">
        <v>59</v>
      </c>
      <c r="I21" s="33">
        <v>10</v>
      </c>
      <c r="J21" s="50">
        <v>123</v>
      </c>
      <c r="K21" s="50">
        <f t="shared" si="2"/>
        <v>1230</v>
      </c>
      <c r="L21" s="24">
        <v>5</v>
      </c>
      <c r="M21" s="50">
        <f t="shared" si="3"/>
        <v>1291.5</v>
      </c>
    </row>
    <row r="22" spans="1:14" s="16" customFormat="1" ht="12.75" x14ac:dyDescent="0.2">
      <c r="A22" s="40"/>
      <c r="B22" s="41"/>
      <c r="C22" s="42"/>
      <c r="D22" s="43"/>
      <c r="E22" s="44"/>
      <c r="F22" s="44"/>
      <c r="G22" s="28"/>
      <c r="H22" s="40"/>
      <c r="I22" s="45"/>
      <c r="J22" s="46"/>
      <c r="K22" s="46"/>
      <c r="L22" s="46"/>
      <c r="M22" s="28"/>
    </row>
    <row r="23" spans="1:14" s="8" customFormat="1" x14ac:dyDescent="0.25">
      <c r="A23" s="10"/>
      <c r="B23" s="11" t="s">
        <v>4</v>
      </c>
      <c r="C23"/>
      <c r="D23" s="22"/>
      <c r="E23" s="7"/>
      <c r="F23" s="7"/>
      <c r="G23"/>
      <c r="H23" s="7"/>
      <c r="I23" s="7"/>
      <c r="J23"/>
      <c r="K23"/>
      <c r="L23"/>
      <c r="M23"/>
      <c r="N23"/>
    </row>
    <row r="24" spans="1:14" s="8" customFormat="1" ht="30.75" customHeight="1" x14ac:dyDescent="0.25">
      <c r="A24" s="13" t="s">
        <v>5</v>
      </c>
      <c r="B24" s="54" t="s">
        <v>3</v>
      </c>
      <c r="C24" s="54"/>
      <c r="D24" s="54"/>
      <c r="E24" s="54"/>
      <c r="F24" s="54"/>
      <c r="G24" s="54"/>
      <c r="H24" s="54"/>
      <c r="I24" s="54"/>
      <c r="J24" s="54"/>
      <c r="K24" s="54"/>
      <c r="L24" s="54"/>
      <c r="M24" s="54"/>
      <c r="N24" s="23"/>
    </row>
    <row r="25" spans="1:14" s="8" customFormat="1" ht="55.5" customHeight="1" x14ac:dyDescent="0.25">
      <c r="A25" s="13" t="s">
        <v>6</v>
      </c>
      <c r="B25" s="54" t="s">
        <v>14</v>
      </c>
      <c r="C25" s="54"/>
      <c r="D25" s="54"/>
      <c r="E25" s="54"/>
      <c r="F25" s="54"/>
      <c r="G25" s="54"/>
      <c r="H25" s="54"/>
      <c r="I25" s="54"/>
      <c r="J25" s="54"/>
      <c r="K25" s="54"/>
      <c r="L25" s="54"/>
      <c r="M25" s="54"/>
      <c r="N25" s="23"/>
    </row>
    <row r="26" spans="1:14" s="8" customFormat="1" ht="18.75" customHeight="1" x14ac:dyDescent="0.25">
      <c r="A26" s="13" t="s">
        <v>15</v>
      </c>
      <c r="B26" s="51" t="s">
        <v>10</v>
      </c>
      <c r="C26" s="51"/>
      <c r="D26" s="51"/>
      <c r="E26" s="51"/>
      <c r="F26" s="51"/>
      <c r="G26" s="51"/>
      <c r="H26" s="51"/>
      <c r="I26" s="51"/>
      <c r="J26" s="51"/>
      <c r="K26" s="51"/>
      <c r="L26" s="51"/>
      <c r="M26" s="51"/>
      <c r="N26" s="16"/>
    </row>
    <row r="27" spans="1:14" s="8" customFormat="1" ht="15.75" x14ac:dyDescent="0.25">
      <c r="A27" s="10" t="s">
        <v>19</v>
      </c>
      <c r="B27" s="26" t="s">
        <v>54</v>
      </c>
      <c r="C27" s="15"/>
      <c r="D27" s="21"/>
      <c r="E27" s="15"/>
      <c r="F27" s="15"/>
      <c r="G27" s="14"/>
      <c r="H27" s="15"/>
      <c r="I27" s="15"/>
      <c r="J27" s="14"/>
      <c r="K27" s="14"/>
      <c r="L27" s="14"/>
      <c r="M27" s="12"/>
    </row>
  </sheetData>
  <mergeCells count="7">
    <mergeCell ref="B26:M26"/>
    <mergeCell ref="A1:M1"/>
    <mergeCell ref="A2:M2"/>
    <mergeCell ref="A3:M3"/>
    <mergeCell ref="B24:M24"/>
    <mergeCell ref="B25:M25"/>
    <mergeCell ref="A5:M5"/>
  </mergeCells>
  <printOptions horizontalCentered="1"/>
  <pageMargins left="0.11811023622047245" right="0.11811023622047245" top="0.35433070866141736" bottom="0.15748031496062992" header="0.31496062992125984" footer="0.31496062992125984"/>
  <pageSetup paperSize="9" scale="78" fitToHeight="0"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Techninė specifikacija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2006-11-28T10:25:48Z</dcterms:created>
  <dcterms:modified xsi:type="dcterms:W3CDTF">2024-04-29T09:02:19Z</dcterms:modified>
</cp:coreProperties>
</file>