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4E25351A-1876-40CC-B660-4059AEEB7C3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apas1" sheetId="1" r:id="rId1"/>
  </sheets>
  <definedNames>
    <definedName name="_xlnm._FilterDatabase" localSheetId="0" hidden="1">Lapas1!$A$9:$J$9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51" i="1"/>
  <c r="I42" i="1"/>
  <c r="I22" i="1"/>
  <c r="I12" i="1"/>
  <c r="I59" i="1"/>
  <c r="I55" i="1"/>
  <c r="I52" i="1"/>
  <c r="I53" i="1"/>
  <c r="I54" i="1"/>
  <c r="I50" i="1"/>
  <c r="I46" i="1"/>
  <c r="I43" i="1"/>
  <c r="I44" i="1"/>
  <c r="I45" i="1"/>
  <c r="I26" i="1"/>
  <c r="I39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19" i="1"/>
  <c r="I13" i="1"/>
  <c r="I14" i="1"/>
  <c r="I15" i="1"/>
  <c r="I16" i="1"/>
  <c r="I18" i="1"/>
</calcChain>
</file>

<file path=xl/sharedStrings.xml><?xml version="1.0" encoding="utf-8"?>
<sst xmlns="http://schemas.openxmlformats.org/spreadsheetml/2006/main" count="155" uniqueCount="122">
  <si>
    <t xml:space="preserve">UAB AUKŠTAITIJOS VANDENYS </t>
  </si>
  <si>
    <t>Eil.Nr.</t>
  </si>
  <si>
    <t>Pavadinimas</t>
  </si>
  <si>
    <t>Tipas</t>
  </si>
  <si>
    <t>Matavimo ribos</t>
  </si>
  <si>
    <t>Tikslumas</t>
  </si>
  <si>
    <t>I dalis</t>
  </si>
  <si>
    <t>-30 iki 100C</t>
  </si>
  <si>
    <t>p.v. 1,0</t>
  </si>
  <si>
    <t xml:space="preserve">0-150 C </t>
  </si>
  <si>
    <t xml:space="preserve">Higrometras  </t>
  </si>
  <si>
    <t>VIT-1</t>
  </si>
  <si>
    <t>0-25 C</t>
  </si>
  <si>
    <t>p.v.0,2C</t>
  </si>
  <si>
    <t>Kaitinimo krosnelė (kalibravimas 3 taškuose)</t>
  </si>
  <si>
    <t>SNOL 8,2/1100</t>
  </si>
  <si>
    <t>50-1100 C</t>
  </si>
  <si>
    <t>Viso I dalis</t>
  </si>
  <si>
    <t>II dalis</t>
  </si>
  <si>
    <t>Automatinė biuretė</t>
  </si>
  <si>
    <t xml:space="preserve">Titronic </t>
  </si>
  <si>
    <t>20 ml, p.v.-0,01ml</t>
  </si>
  <si>
    <t>0,01 ml</t>
  </si>
  <si>
    <t>50 ml</t>
  </si>
  <si>
    <t>Skaitmeninė biuretė</t>
  </si>
  <si>
    <t>Titrette</t>
  </si>
  <si>
    <t>25 ml, p.v.-0,01ml</t>
  </si>
  <si>
    <t>p.v.0,01ml</t>
  </si>
  <si>
    <t xml:space="preserve">Digital III, </t>
  </si>
  <si>
    <t>50 ml, p.v.-0,01ml</t>
  </si>
  <si>
    <t>Automatinė pipetė</t>
  </si>
  <si>
    <t>Biohit Proline Plus, Labopette</t>
  </si>
  <si>
    <t>1-10 ml</t>
  </si>
  <si>
    <t/>
  </si>
  <si>
    <t>Socorex, Biohit Proline Plus</t>
  </si>
  <si>
    <t>100-1000 mikroltr</t>
  </si>
  <si>
    <t>1,5-0,5 %</t>
  </si>
  <si>
    <t xml:space="preserve">   </t>
  </si>
  <si>
    <t>Transferpette</t>
  </si>
  <si>
    <t>500-5000 mikroltr</t>
  </si>
  <si>
    <t>±0,6%</t>
  </si>
  <si>
    <t>Dozatorius</t>
  </si>
  <si>
    <t>Labmax</t>
  </si>
  <si>
    <t>10 ml</t>
  </si>
  <si>
    <t>Dispensette III</t>
  </si>
  <si>
    <t>2,5 - 25 ml,p.v.-0,1</t>
  </si>
  <si>
    <t>Biohit</t>
  </si>
  <si>
    <t>1-50ml</t>
  </si>
  <si>
    <t>p.v. 0,5ml</t>
  </si>
  <si>
    <t>Sartorius Biohit</t>
  </si>
  <si>
    <t>500-5000microltr</t>
  </si>
  <si>
    <t>+/-0,5-0,2</t>
  </si>
  <si>
    <t>500-10000microltr</t>
  </si>
  <si>
    <t>Stiklinis cilindras</t>
  </si>
  <si>
    <t>In, Ex</t>
  </si>
  <si>
    <t>iki 500 ml</t>
  </si>
  <si>
    <t>virš 500 ml</t>
  </si>
  <si>
    <t>Siklinė kolba</t>
  </si>
  <si>
    <t>Stiklinė pipetė</t>
  </si>
  <si>
    <t>Ex</t>
  </si>
  <si>
    <t>Viso II dalis</t>
  </si>
  <si>
    <t>III dalis</t>
  </si>
  <si>
    <t>Eletroninės svarstyklės</t>
  </si>
  <si>
    <t>Precika, SBC, KERN</t>
  </si>
  <si>
    <t>220g, d=0,01g</t>
  </si>
  <si>
    <t>1 kl.</t>
  </si>
  <si>
    <t>KERN, EW</t>
  </si>
  <si>
    <t>300g, d=0,01g</t>
  </si>
  <si>
    <t>2 kl.</t>
  </si>
  <si>
    <t>EW</t>
  </si>
  <si>
    <t>600g, d=0,01g</t>
  </si>
  <si>
    <t>Svarstis  (kalibravimas)</t>
  </si>
  <si>
    <t>1,2,5,10,20,50,100,200g</t>
  </si>
  <si>
    <t>IV dalis</t>
  </si>
  <si>
    <t>Fotometras</t>
  </si>
  <si>
    <t>Dulcotest DTI</t>
  </si>
  <si>
    <t>528mm+/-0.2mm</t>
  </si>
  <si>
    <t>±0.5%</t>
  </si>
  <si>
    <t>Drėgmėmatis</t>
  </si>
  <si>
    <t>PMB 53, MLB-50</t>
  </si>
  <si>
    <t>50g</t>
  </si>
  <si>
    <t>±0,05%</t>
  </si>
  <si>
    <t>Viso IV dalis</t>
  </si>
  <si>
    <t xml:space="preserve">Oksimetras  </t>
  </si>
  <si>
    <t>Oxi 730, Orion 3 Star, 330i Set</t>
  </si>
  <si>
    <t>0-500 mikrol</t>
  </si>
  <si>
    <t>0,5%</t>
  </si>
  <si>
    <t>pH-metras</t>
  </si>
  <si>
    <t>330i SET, Orion 3 Star, pH 526</t>
  </si>
  <si>
    <t>-2...16pH;+/-1250mV</t>
  </si>
  <si>
    <t>0,01pH,2mV</t>
  </si>
  <si>
    <t>Spektrofotometras</t>
  </si>
  <si>
    <t>Genesis20, Specord 50, DR 2800</t>
  </si>
  <si>
    <t>100%</t>
  </si>
  <si>
    <t>1%</t>
  </si>
  <si>
    <t>Konduktometras</t>
  </si>
  <si>
    <t>0 -500 ms/cm</t>
  </si>
  <si>
    <t>± 0,5%</t>
  </si>
  <si>
    <t>ino Lab Level-1, Orion 3star</t>
  </si>
  <si>
    <t>Matavimo priemonės</t>
  </si>
  <si>
    <t>TC, TM6, TL, SP, PRECISION</t>
  </si>
  <si>
    <t>Stiklinis termometras</t>
  </si>
  <si>
    <t>Kalibravimo kaina  €/vnt. be PVM</t>
  </si>
  <si>
    <t>Papildomo kalibravimo taško kaina  €/vnt. be PVM</t>
  </si>
  <si>
    <t>x</t>
  </si>
  <si>
    <t>Skaitmeninis termometras</t>
  </si>
  <si>
    <t>HI98509</t>
  </si>
  <si>
    <t xml:space="preserve">nuo -50 iki 150 C </t>
  </si>
  <si>
    <t>nuo -20 iki 70 C</t>
  </si>
  <si>
    <t>TC-7-MI, PRECISION</t>
  </si>
  <si>
    <t>TC, TM6, TL, SP, PRECISION, LLG</t>
  </si>
  <si>
    <t>Orientacinis kiekis per 12 mėn.</t>
  </si>
  <si>
    <t>Viso III dalis</t>
  </si>
  <si>
    <r>
      <rPr>
        <u/>
        <sz val="12"/>
        <color rgb="FFFF0000"/>
        <rFont val="Times New Roman"/>
        <family val="1"/>
        <charset val="186"/>
      </rPr>
      <t>Pastaba:</t>
    </r>
    <r>
      <rPr>
        <sz val="12"/>
        <color rgb="FFFF0000"/>
        <rFont val="Times New Roman"/>
        <family val="1"/>
        <charset val="186"/>
      </rPr>
      <t xml:space="preserve"> Kalibravimą  atlikti MP ekploatavimo vietoje</t>
    </r>
  </si>
  <si>
    <t>Suma EUR 12 mėn. (be PVM)
(6 stulp. x 7 stulp.)</t>
  </si>
  <si>
    <t>MATAVIMO PRIEMONIŲ KALIBRAVIMO ATLIKIMO SPECIFIKACIJOS</t>
  </si>
  <si>
    <t>Priedas Nr.1</t>
  </si>
  <si>
    <r>
      <rPr>
        <u/>
        <sz val="12"/>
        <color rgb="FFFF0000"/>
        <rFont val="Times New Roman"/>
        <family val="1"/>
        <charset val="186"/>
      </rPr>
      <t>Pastaba: 1,2 poz. kalibravimą</t>
    </r>
    <r>
      <rPr>
        <sz val="12"/>
        <color rgb="FFFF0000"/>
        <rFont val="Times New Roman"/>
        <family val="1"/>
        <charset val="186"/>
      </rPr>
      <t xml:space="preserve"> atlikti MP ekploatavimo vietoje</t>
    </r>
  </si>
  <si>
    <r>
      <rPr>
        <u/>
        <sz val="12"/>
        <color rgb="FFFF0000"/>
        <rFont val="Times New Roman"/>
        <family val="1"/>
        <charset val="186"/>
      </rPr>
      <t>Pastaba:</t>
    </r>
    <r>
      <rPr>
        <sz val="12"/>
        <color rgb="FFFF0000"/>
        <rFont val="Times New Roman"/>
        <family val="1"/>
        <charset val="186"/>
      </rPr>
      <t xml:space="preserve"> 1-3 poz. kalibravimą  atlikti MP ekploatavimo vietoje</t>
    </r>
  </si>
  <si>
    <t>Transporto išlaidos</t>
  </si>
  <si>
    <t>Viso</t>
  </si>
  <si>
    <t>Metrologijos inžinierė                               Jūratė Marinskienė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</si>
</sst>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name val="Arial"/>
      <family val="2"/>
      <charset val="186"/>
    </font>
    <font>
      <sz val="12"/>
      <color rgb="FFFF0000"/>
      <name val="Times New Roman"/>
      <family val="1"/>
      <charset val="186"/>
    </font>
    <font>
      <u/>
      <sz val="12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/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8" fillId="0" borderId="7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vertical="top"/>
    </xf>
    <xf numFmtId="2" fontId="2" fillId="5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/>
    <xf numFmtId="2" fontId="1" fillId="2" borderId="5" xfId="0" applyNumberFormat="1" applyFont="1" applyFill="1" applyBorder="1"/>
    <xf numFmtId="2" fontId="1" fillId="2" borderId="6" xfId="0" applyNumberFormat="1" applyFont="1" applyFill="1" applyBorder="1"/>
    <xf numFmtId="2" fontId="1" fillId="0" borderId="6" xfId="0" applyNumberFormat="1" applyFont="1" applyBorder="1"/>
    <xf numFmtId="2" fontId="1" fillId="4" borderId="1" xfId="0" applyNumberFormat="1" applyFont="1" applyFill="1" applyBorder="1"/>
    <xf numFmtId="2" fontId="1" fillId="3" borderId="1" xfId="0" applyNumberFormat="1" applyFont="1" applyFill="1" applyBorder="1"/>
    <xf numFmtId="2" fontId="5" fillId="0" borderId="3" xfId="0" applyNumberFormat="1" applyFont="1" applyBorder="1" applyAlignment="1">
      <alignment vertical="top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</cellXfs>
  <cellStyles count="2">
    <cellStyle name="Įprastas 2" xfId="1" xr:uid="{2C61FC91-734B-420B-A66D-BA4EBDCF597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62"/>
  <sheetViews>
    <sheetView tabSelected="1" topLeftCell="A25" workbookViewId="0">
      <selection activeCell="B45" sqref="B45"/>
    </sheetView>
  </sheetViews>
  <sheetFormatPr defaultColWidth="8.85546875" defaultRowHeight="15.75" x14ac:dyDescent="0.25"/>
  <cols>
    <col min="1" max="1" width="11.85546875" style="1" customWidth="1"/>
    <col min="2" max="2" width="21.7109375" style="1" customWidth="1"/>
    <col min="3" max="3" width="30.140625" style="1" customWidth="1"/>
    <col min="4" max="4" width="18.7109375" style="1" customWidth="1"/>
    <col min="5" max="5" width="11.7109375" style="1" customWidth="1"/>
    <col min="6" max="6" width="15.42578125" style="1" customWidth="1"/>
    <col min="7" max="8" width="16.140625" style="1" customWidth="1"/>
    <col min="9" max="9" width="20.5703125" style="1" customWidth="1"/>
    <col min="10" max="16384" width="8.85546875" style="1"/>
  </cols>
  <sheetData>
    <row r="4" spans="1:9" x14ac:dyDescent="0.25">
      <c r="C4" s="2" t="s">
        <v>0</v>
      </c>
      <c r="F4" s="2"/>
      <c r="G4" s="3"/>
      <c r="H4" s="3"/>
    </row>
    <row r="5" spans="1:9" x14ac:dyDescent="0.25">
      <c r="B5" s="64" t="s">
        <v>115</v>
      </c>
      <c r="C5" s="64"/>
      <c r="D5" s="64"/>
      <c r="E5" s="64"/>
      <c r="F5" s="64"/>
      <c r="H5" s="1" t="s">
        <v>116</v>
      </c>
    </row>
    <row r="6" spans="1:9" x14ac:dyDescent="0.25">
      <c r="C6" s="2"/>
    </row>
    <row r="7" spans="1:9" x14ac:dyDescent="0.25">
      <c r="B7" s="65" t="s">
        <v>99</v>
      </c>
      <c r="C7" s="65"/>
      <c r="D7" s="65"/>
    </row>
    <row r="8" spans="1:9" x14ac:dyDescent="0.25">
      <c r="A8" s="62" t="s">
        <v>1</v>
      </c>
      <c r="B8" s="63" t="s">
        <v>2</v>
      </c>
      <c r="C8" s="63" t="s">
        <v>3</v>
      </c>
      <c r="D8" s="63" t="s">
        <v>4</v>
      </c>
      <c r="E8" s="63" t="s">
        <v>5</v>
      </c>
      <c r="F8" s="69" t="s">
        <v>111</v>
      </c>
      <c r="G8" s="69" t="s">
        <v>102</v>
      </c>
      <c r="H8" s="69" t="s">
        <v>103</v>
      </c>
      <c r="I8" s="66" t="s">
        <v>114</v>
      </c>
    </row>
    <row r="9" spans="1:9" ht="64.5" customHeight="1" x14ac:dyDescent="0.25">
      <c r="A9" s="62"/>
      <c r="B9" s="63"/>
      <c r="C9" s="63"/>
      <c r="D9" s="63"/>
      <c r="E9" s="63"/>
      <c r="F9" s="70"/>
      <c r="G9" s="70"/>
      <c r="H9" s="70"/>
      <c r="I9" s="66"/>
    </row>
    <row r="10" spans="1:9" s="7" customFormat="1" x14ac:dyDescent="0.25">
      <c r="A10" s="5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5">
        <v>8</v>
      </c>
      <c r="I10" s="6">
        <v>9</v>
      </c>
    </row>
    <row r="11" spans="1:9" x14ac:dyDescent="0.25">
      <c r="A11" s="5"/>
      <c r="B11" s="8" t="s">
        <v>6</v>
      </c>
      <c r="C11" s="9"/>
      <c r="D11" s="10"/>
      <c r="E11" s="10"/>
      <c r="F11" s="5"/>
      <c r="G11" s="5"/>
      <c r="H11" s="5"/>
      <c r="I11" s="11"/>
    </row>
    <row r="12" spans="1:9" ht="31.5" x14ac:dyDescent="0.25">
      <c r="A12" s="12">
        <v>1</v>
      </c>
      <c r="B12" s="71" t="s">
        <v>101</v>
      </c>
      <c r="C12" s="13" t="s">
        <v>100</v>
      </c>
      <c r="D12" s="15" t="s">
        <v>7</v>
      </c>
      <c r="E12" s="9" t="s">
        <v>8</v>
      </c>
      <c r="F12" s="12">
        <v>9</v>
      </c>
      <c r="G12" s="48">
        <v>15</v>
      </c>
      <c r="H12" s="48">
        <v>4.5</v>
      </c>
      <c r="I12" s="51">
        <f>F12*G12</f>
        <v>135</v>
      </c>
    </row>
    <row r="13" spans="1:9" ht="31.5" x14ac:dyDescent="0.25">
      <c r="A13" s="12">
        <v>2</v>
      </c>
      <c r="B13" s="71" t="s">
        <v>101</v>
      </c>
      <c r="C13" s="13" t="s">
        <v>110</v>
      </c>
      <c r="D13" s="9" t="s">
        <v>9</v>
      </c>
      <c r="E13" s="14" t="s">
        <v>8</v>
      </c>
      <c r="F13" s="12">
        <v>4</v>
      </c>
      <c r="G13" s="48">
        <v>15</v>
      </c>
      <c r="H13" s="48">
        <v>4.5</v>
      </c>
      <c r="I13" s="51">
        <f t="shared" ref="I13:I18" si="0">F13*G13</f>
        <v>60</v>
      </c>
    </row>
    <row r="14" spans="1:9" x14ac:dyDescent="0.25">
      <c r="A14" s="12">
        <v>3</v>
      </c>
      <c r="B14" s="71" t="s">
        <v>101</v>
      </c>
      <c r="C14" s="13" t="s">
        <v>109</v>
      </c>
      <c r="D14" s="9" t="s">
        <v>108</v>
      </c>
      <c r="E14" s="14"/>
      <c r="F14" s="12">
        <v>3</v>
      </c>
      <c r="G14" s="48">
        <v>15</v>
      </c>
      <c r="H14" s="48">
        <v>4.5</v>
      </c>
      <c r="I14" s="51">
        <f t="shared" si="0"/>
        <v>45</v>
      </c>
    </row>
    <row r="15" spans="1:9" ht="31.5" x14ac:dyDescent="0.25">
      <c r="A15" s="12">
        <v>4</v>
      </c>
      <c r="B15" s="71" t="s">
        <v>105</v>
      </c>
      <c r="C15" s="13" t="s">
        <v>106</v>
      </c>
      <c r="D15" s="9" t="s">
        <v>107</v>
      </c>
      <c r="E15" s="14"/>
      <c r="F15" s="12">
        <v>4</v>
      </c>
      <c r="G15" s="48">
        <v>31</v>
      </c>
      <c r="H15" s="48">
        <v>5.5</v>
      </c>
      <c r="I15" s="51">
        <f t="shared" si="0"/>
        <v>124</v>
      </c>
    </row>
    <row r="16" spans="1:9" x14ac:dyDescent="0.25">
      <c r="A16" s="12">
        <v>5</v>
      </c>
      <c r="B16" s="13" t="s">
        <v>10</v>
      </c>
      <c r="C16" s="13" t="s">
        <v>11</v>
      </c>
      <c r="D16" s="9" t="s">
        <v>12</v>
      </c>
      <c r="E16" s="14" t="s">
        <v>13</v>
      </c>
      <c r="F16" s="12">
        <v>8</v>
      </c>
      <c r="G16" s="48">
        <v>50</v>
      </c>
      <c r="H16" s="48">
        <v>5.5</v>
      </c>
      <c r="I16" s="51">
        <f t="shared" si="0"/>
        <v>400</v>
      </c>
    </row>
    <row r="17" spans="1:10" x14ac:dyDescent="0.25">
      <c r="A17" s="12"/>
      <c r="B17" s="67" t="s">
        <v>113</v>
      </c>
      <c r="C17" s="68"/>
      <c r="D17" s="17"/>
      <c r="E17" s="17"/>
      <c r="F17" s="18"/>
      <c r="G17" s="18"/>
      <c r="H17" s="18"/>
      <c r="I17" s="51"/>
    </row>
    <row r="18" spans="1:10" ht="48" thickBot="1" x14ac:dyDescent="0.3">
      <c r="A18" s="12">
        <v>6</v>
      </c>
      <c r="B18" s="13" t="s">
        <v>14</v>
      </c>
      <c r="C18" s="19" t="s">
        <v>15</v>
      </c>
      <c r="D18" s="20" t="s">
        <v>16</v>
      </c>
      <c r="E18" s="9"/>
      <c r="F18" s="18">
        <v>1</v>
      </c>
      <c r="G18" s="20">
        <v>120</v>
      </c>
      <c r="H18" s="21" t="s">
        <v>104</v>
      </c>
      <c r="I18" s="51">
        <f t="shared" si="0"/>
        <v>120</v>
      </c>
    </row>
    <row r="19" spans="1:10" x14ac:dyDescent="0.25">
      <c r="A19" s="22"/>
      <c r="B19" s="23"/>
      <c r="C19" s="24"/>
      <c r="D19" s="25"/>
      <c r="E19" s="26"/>
      <c r="F19" s="22"/>
      <c r="G19" s="28"/>
      <c r="H19" s="28" t="s">
        <v>17</v>
      </c>
      <c r="I19" s="52">
        <f>SUM(I12:I18)</f>
        <v>884</v>
      </c>
    </row>
    <row r="20" spans="1:10" x14ac:dyDescent="0.25">
      <c r="A20" s="27"/>
      <c r="B20" s="24"/>
      <c r="C20" s="24"/>
      <c r="D20" s="25"/>
      <c r="E20" s="25"/>
      <c r="F20" s="27"/>
      <c r="G20" s="25"/>
      <c r="H20" s="25"/>
    </row>
    <row r="21" spans="1:10" x14ac:dyDescent="0.25">
      <c r="A21" s="29"/>
      <c r="B21" s="30" t="s">
        <v>18</v>
      </c>
      <c r="C21" s="2"/>
      <c r="D21" s="31"/>
      <c r="E21" s="31"/>
      <c r="F21" s="29"/>
      <c r="G21" s="31"/>
      <c r="H21" s="31"/>
    </row>
    <row r="22" spans="1:10" x14ac:dyDescent="0.25">
      <c r="A22" s="12">
        <v>1</v>
      </c>
      <c r="B22" s="13" t="s">
        <v>19</v>
      </c>
      <c r="C22" s="13" t="s">
        <v>20</v>
      </c>
      <c r="D22" s="9" t="s">
        <v>21</v>
      </c>
      <c r="E22" s="9" t="s">
        <v>22</v>
      </c>
      <c r="F22" s="12">
        <v>8</v>
      </c>
      <c r="G22" s="49">
        <v>19</v>
      </c>
      <c r="H22" s="49">
        <v>2.5</v>
      </c>
      <c r="I22" s="51">
        <f>F22*G22</f>
        <v>152</v>
      </c>
    </row>
    <row r="23" spans="1:10" x14ac:dyDescent="0.25">
      <c r="A23" s="12">
        <v>2</v>
      </c>
      <c r="B23" s="13" t="s">
        <v>19</v>
      </c>
      <c r="C23" s="13" t="s">
        <v>20</v>
      </c>
      <c r="D23" s="9" t="s">
        <v>23</v>
      </c>
      <c r="E23" s="9" t="s">
        <v>22</v>
      </c>
      <c r="F23" s="12">
        <v>2</v>
      </c>
      <c r="G23" s="49">
        <v>19</v>
      </c>
      <c r="H23" s="49">
        <v>2.5</v>
      </c>
      <c r="I23" s="51">
        <f t="shared" ref="I23:I38" si="1">F23*G23</f>
        <v>38</v>
      </c>
    </row>
    <row r="24" spans="1:10" x14ac:dyDescent="0.25">
      <c r="A24" s="12">
        <v>3</v>
      </c>
      <c r="B24" s="13" t="s">
        <v>24</v>
      </c>
      <c r="C24" s="13" t="s">
        <v>25</v>
      </c>
      <c r="D24" s="9" t="s">
        <v>26</v>
      </c>
      <c r="E24" s="9" t="s">
        <v>27</v>
      </c>
      <c r="F24" s="12">
        <v>8</v>
      </c>
      <c r="G24" s="49">
        <v>19</v>
      </c>
      <c r="H24" s="49">
        <v>2.5</v>
      </c>
      <c r="I24" s="51">
        <f t="shared" si="1"/>
        <v>152</v>
      </c>
    </row>
    <row r="25" spans="1:10" x14ac:dyDescent="0.25">
      <c r="A25" s="12">
        <v>4</v>
      </c>
      <c r="B25" s="13" t="s">
        <v>24</v>
      </c>
      <c r="C25" s="13" t="s">
        <v>28</v>
      </c>
      <c r="D25" s="9" t="s">
        <v>29</v>
      </c>
      <c r="E25" s="9" t="s">
        <v>27</v>
      </c>
      <c r="F25" s="12">
        <v>6</v>
      </c>
      <c r="G25" s="49">
        <v>19</v>
      </c>
      <c r="H25" s="49">
        <v>2.5</v>
      </c>
      <c r="I25" s="51">
        <f t="shared" si="1"/>
        <v>114</v>
      </c>
    </row>
    <row r="26" spans="1:10" x14ac:dyDescent="0.25">
      <c r="A26" s="12">
        <v>5</v>
      </c>
      <c r="B26" s="13" t="s">
        <v>30</v>
      </c>
      <c r="C26" s="13" t="s">
        <v>31</v>
      </c>
      <c r="D26" s="9" t="s">
        <v>32</v>
      </c>
      <c r="E26" s="9" t="s">
        <v>33</v>
      </c>
      <c r="F26" s="12">
        <v>10</v>
      </c>
      <c r="G26" s="49">
        <v>19</v>
      </c>
      <c r="H26" s="49">
        <v>2.5</v>
      </c>
      <c r="I26" s="51">
        <f>F26*G26</f>
        <v>190</v>
      </c>
    </row>
    <row r="27" spans="1:10" x14ac:dyDescent="0.25">
      <c r="A27" s="12">
        <v>6</v>
      </c>
      <c r="B27" s="13" t="s">
        <v>30</v>
      </c>
      <c r="C27" s="13" t="s">
        <v>34</v>
      </c>
      <c r="D27" s="9" t="s">
        <v>35</v>
      </c>
      <c r="E27" s="9" t="s">
        <v>36</v>
      </c>
      <c r="F27" s="12">
        <v>12</v>
      </c>
      <c r="G27" s="49">
        <v>19</v>
      </c>
      <c r="H27" s="49">
        <v>2.5</v>
      </c>
      <c r="I27" s="51">
        <f t="shared" si="1"/>
        <v>228</v>
      </c>
      <c r="J27" s="1" t="s">
        <v>37</v>
      </c>
    </row>
    <row r="28" spans="1:10" x14ac:dyDescent="0.25">
      <c r="A28" s="12">
        <v>7</v>
      </c>
      <c r="B28" s="13" t="s">
        <v>30</v>
      </c>
      <c r="C28" s="13" t="s">
        <v>38</v>
      </c>
      <c r="D28" s="9" t="s">
        <v>39</v>
      </c>
      <c r="E28" s="9" t="s">
        <v>40</v>
      </c>
      <c r="F28" s="12">
        <v>4</v>
      </c>
      <c r="G28" s="49">
        <v>19</v>
      </c>
      <c r="H28" s="49">
        <v>2.5</v>
      </c>
      <c r="I28" s="51">
        <f t="shared" si="1"/>
        <v>76</v>
      </c>
    </row>
    <row r="29" spans="1:10" x14ac:dyDescent="0.25">
      <c r="A29" s="12">
        <v>8</v>
      </c>
      <c r="B29" s="13" t="s">
        <v>41</v>
      </c>
      <c r="C29" s="13" t="s">
        <v>42</v>
      </c>
      <c r="D29" s="9" t="s">
        <v>43</v>
      </c>
      <c r="E29" s="9" t="s">
        <v>33</v>
      </c>
      <c r="F29" s="12">
        <v>4</v>
      </c>
      <c r="G29" s="49">
        <v>19</v>
      </c>
      <c r="H29" s="49">
        <v>2.5</v>
      </c>
      <c r="I29" s="51">
        <f t="shared" si="1"/>
        <v>76</v>
      </c>
    </row>
    <row r="30" spans="1:10" x14ac:dyDescent="0.25">
      <c r="A30" s="12">
        <v>9</v>
      </c>
      <c r="B30" s="13" t="s">
        <v>41</v>
      </c>
      <c r="C30" s="13" t="s">
        <v>44</v>
      </c>
      <c r="D30" s="9" t="s">
        <v>45</v>
      </c>
      <c r="E30" s="9" t="s">
        <v>33</v>
      </c>
      <c r="F30" s="12">
        <v>4</v>
      </c>
      <c r="G30" s="49">
        <v>19</v>
      </c>
      <c r="H30" s="49">
        <v>2.5</v>
      </c>
      <c r="I30" s="51">
        <f t="shared" si="1"/>
        <v>76</v>
      </c>
    </row>
    <row r="31" spans="1:10" x14ac:dyDescent="0.25">
      <c r="A31" s="12">
        <v>10</v>
      </c>
      <c r="B31" s="13" t="s">
        <v>41</v>
      </c>
      <c r="C31" s="13" t="s">
        <v>46</v>
      </c>
      <c r="D31" s="9" t="s">
        <v>47</v>
      </c>
      <c r="E31" s="9" t="s">
        <v>48</v>
      </c>
      <c r="F31" s="12">
        <v>4</v>
      </c>
      <c r="G31" s="49">
        <v>19</v>
      </c>
      <c r="H31" s="49">
        <v>2.5</v>
      </c>
      <c r="I31" s="51">
        <f t="shared" si="1"/>
        <v>76</v>
      </c>
    </row>
    <row r="32" spans="1:10" x14ac:dyDescent="0.25">
      <c r="A32" s="12">
        <v>11</v>
      </c>
      <c r="B32" s="13" t="s">
        <v>41</v>
      </c>
      <c r="C32" s="13" t="s">
        <v>49</v>
      </c>
      <c r="D32" s="9" t="s">
        <v>50</v>
      </c>
      <c r="E32" s="9" t="s">
        <v>51</v>
      </c>
      <c r="F32" s="12">
        <v>12</v>
      </c>
      <c r="G32" s="49">
        <v>19</v>
      </c>
      <c r="H32" s="49">
        <v>2.5</v>
      </c>
      <c r="I32" s="51">
        <f t="shared" si="1"/>
        <v>228</v>
      </c>
    </row>
    <row r="33" spans="1:9" x14ac:dyDescent="0.25">
      <c r="A33" s="12">
        <v>12</v>
      </c>
      <c r="B33" s="13" t="s">
        <v>41</v>
      </c>
      <c r="C33" s="13" t="s">
        <v>49</v>
      </c>
      <c r="D33" s="9" t="s">
        <v>52</v>
      </c>
      <c r="E33" s="9" t="s">
        <v>51</v>
      </c>
      <c r="F33" s="12">
        <v>6</v>
      </c>
      <c r="G33" s="49">
        <v>19</v>
      </c>
      <c r="H33" s="49">
        <v>2.5</v>
      </c>
      <c r="I33" s="51">
        <f t="shared" si="1"/>
        <v>114</v>
      </c>
    </row>
    <row r="34" spans="1:9" x14ac:dyDescent="0.25">
      <c r="A34" s="12">
        <v>13</v>
      </c>
      <c r="B34" s="13" t="s">
        <v>53</v>
      </c>
      <c r="C34" s="13" t="s">
        <v>54</v>
      </c>
      <c r="D34" s="9" t="s">
        <v>55</v>
      </c>
      <c r="E34" s="9"/>
      <c r="F34" s="12">
        <v>10</v>
      </c>
      <c r="G34" s="49">
        <v>19</v>
      </c>
      <c r="H34" s="49">
        <v>2.5</v>
      </c>
      <c r="I34" s="51">
        <f t="shared" si="1"/>
        <v>190</v>
      </c>
    </row>
    <row r="35" spans="1:9" x14ac:dyDescent="0.25">
      <c r="A35" s="12">
        <v>14</v>
      </c>
      <c r="B35" s="13" t="s">
        <v>53</v>
      </c>
      <c r="C35" s="13" t="s">
        <v>54</v>
      </c>
      <c r="D35" s="9" t="s">
        <v>56</v>
      </c>
      <c r="E35" s="9"/>
      <c r="F35" s="12">
        <v>5</v>
      </c>
      <c r="G35" s="49">
        <v>19</v>
      </c>
      <c r="H35" s="49">
        <v>2.5</v>
      </c>
      <c r="I35" s="51">
        <f t="shared" si="1"/>
        <v>95</v>
      </c>
    </row>
    <row r="36" spans="1:9" x14ac:dyDescent="0.25">
      <c r="A36" s="12">
        <v>15</v>
      </c>
      <c r="B36" s="13" t="s">
        <v>57</v>
      </c>
      <c r="C36" s="13" t="s">
        <v>54</v>
      </c>
      <c r="D36" s="9" t="s">
        <v>55</v>
      </c>
      <c r="E36" s="9"/>
      <c r="F36" s="12">
        <v>10</v>
      </c>
      <c r="G36" s="49">
        <v>19</v>
      </c>
      <c r="H36" s="49">
        <v>2.5</v>
      </c>
      <c r="I36" s="51">
        <f t="shared" si="1"/>
        <v>190</v>
      </c>
    </row>
    <row r="37" spans="1:9" x14ac:dyDescent="0.25">
      <c r="A37" s="12">
        <v>16</v>
      </c>
      <c r="B37" s="13" t="s">
        <v>57</v>
      </c>
      <c r="C37" s="13" t="s">
        <v>54</v>
      </c>
      <c r="D37" s="9" t="s">
        <v>56</v>
      </c>
      <c r="E37" s="9"/>
      <c r="F37" s="12">
        <v>10</v>
      </c>
      <c r="G37" s="49">
        <v>19</v>
      </c>
      <c r="H37" s="49">
        <v>2.5</v>
      </c>
      <c r="I37" s="51">
        <f>F37*G37</f>
        <v>190</v>
      </c>
    </row>
    <row r="38" spans="1:9" ht="16.5" thickBot="1" x14ac:dyDescent="0.3">
      <c r="A38" s="12">
        <v>17</v>
      </c>
      <c r="B38" s="19" t="s">
        <v>58</v>
      </c>
      <c r="C38" s="19" t="s">
        <v>59</v>
      </c>
      <c r="D38" s="20"/>
      <c r="E38" s="20"/>
      <c r="F38" s="21">
        <v>10</v>
      </c>
      <c r="G38" s="49">
        <v>19</v>
      </c>
      <c r="H38" s="49">
        <v>2.5</v>
      </c>
      <c r="I38" s="51">
        <f t="shared" si="1"/>
        <v>190</v>
      </c>
    </row>
    <row r="39" spans="1:9" x14ac:dyDescent="0.25">
      <c r="A39" s="3"/>
      <c r="B39" s="32"/>
      <c r="C39" s="32"/>
      <c r="D39" s="2"/>
      <c r="E39" s="2"/>
      <c r="F39" s="3"/>
      <c r="G39" s="28"/>
      <c r="H39" s="28" t="s">
        <v>60</v>
      </c>
      <c r="I39" s="53">
        <f>SUM(I22:I38)</f>
        <v>2375</v>
      </c>
    </row>
    <row r="40" spans="1:9" x14ac:dyDescent="0.25">
      <c r="A40" s="3"/>
      <c r="B40" s="32"/>
      <c r="C40" s="32"/>
      <c r="D40" s="2"/>
      <c r="E40" s="2"/>
      <c r="F40" s="3"/>
      <c r="G40" s="2"/>
      <c r="H40" s="2"/>
    </row>
    <row r="41" spans="1:9" x14ac:dyDescent="0.25">
      <c r="A41" s="33"/>
      <c r="B41" s="34" t="s">
        <v>61</v>
      </c>
      <c r="C41" s="44" t="s">
        <v>118</v>
      </c>
      <c r="D41" s="44"/>
      <c r="E41" s="35"/>
      <c r="F41" s="33"/>
      <c r="G41" s="35"/>
      <c r="H41" s="35"/>
      <c r="I41" s="36"/>
    </row>
    <row r="42" spans="1:9" x14ac:dyDescent="0.25">
      <c r="A42" s="37">
        <v>1</v>
      </c>
      <c r="B42" s="38" t="s">
        <v>62</v>
      </c>
      <c r="C42" s="38" t="s">
        <v>63</v>
      </c>
      <c r="D42" s="39" t="s">
        <v>64</v>
      </c>
      <c r="E42" s="39" t="s">
        <v>65</v>
      </c>
      <c r="F42" s="37">
        <v>3</v>
      </c>
      <c r="G42" s="49">
        <v>110</v>
      </c>
      <c r="H42" s="49">
        <v>21</v>
      </c>
      <c r="I42" s="54">
        <f>F42*G42</f>
        <v>330</v>
      </c>
    </row>
    <row r="43" spans="1:9" x14ac:dyDescent="0.25">
      <c r="A43" s="12">
        <v>2</v>
      </c>
      <c r="B43" s="13" t="s">
        <v>62</v>
      </c>
      <c r="C43" s="13" t="s">
        <v>66</v>
      </c>
      <c r="D43" s="9" t="s">
        <v>67</v>
      </c>
      <c r="E43" s="9" t="s">
        <v>68</v>
      </c>
      <c r="F43" s="12">
        <v>2</v>
      </c>
      <c r="G43" s="49">
        <v>75</v>
      </c>
      <c r="H43" s="49">
        <v>13.5</v>
      </c>
      <c r="I43" s="54">
        <f t="shared" ref="I43:I45" si="2">F43*G43</f>
        <v>150</v>
      </c>
    </row>
    <row r="44" spans="1:9" x14ac:dyDescent="0.25">
      <c r="A44" s="12">
        <v>3</v>
      </c>
      <c r="B44" s="13" t="s">
        <v>62</v>
      </c>
      <c r="C44" s="13" t="s">
        <v>69</v>
      </c>
      <c r="D44" s="9" t="s">
        <v>70</v>
      </c>
      <c r="E44" s="9" t="s">
        <v>68</v>
      </c>
      <c r="F44" s="12">
        <v>1</v>
      </c>
      <c r="G44" s="49">
        <v>75</v>
      </c>
      <c r="H44" s="49">
        <v>13.5</v>
      </c>
      <c r="I44" s="54">
        <f t="shared" si="2"/>
        <v>75</v>
      </c>
    </row>
    <row r="45" spans="1:9" ht="32.25" thickBot="1" x14ac:dyDescent="0.3">
      <c r="A45" s="40">
        <v>4</v>
      </c>
      <c r="B45" s="41" t="s">
        <v>71</v>
      </c>
      <c r="C45" s="41"/>
      <c r="D45" s="41" t="s">
        <v>72</v>
      </c>
      <c r="E45" s="42" t="s">
        <v>68</v>
      </c>
      <c r="F45" s="40">
        <v>11</v>
      </c>
      <c r="G45" s="57">
        <v>45</v>
      </c>
      <c r="H45" s="12" t="s">
        <v>104</v>
      </c>
      <c r="I45" s="54">
        <f t="shared" si="2"/>
        <v>495</v>
      </c>
    </row>
    <row r="46" spans="1:9" x14ac:dyDescent="0.25">
      <c r="A46" s="3"/>
      <c r="B46" s="28"/>
      <c r="C46" s="32"/>
      <c r="D46" s="2"/>
      <c r="E46" s="2"/>
      <c r="F46" s="3"/>
      <c r="G46" s="28"/>
      <c r="H46" s="28" t="s">
        <v>112</v>
      </c>
      <c r="I46" s="53">
        <f>SUM(I42:I45)</f>
        <v>1050</v>
      </c>
    </row>
    <row r="47" spans="1:9" x14ac:dyDescent="0.25">
      <c r="A47" s="3"/>
      <c r="B47" s="28"/>
      <c r="C47" s="32"/>
      <c r="D47" s="2"/>
      <c r="E47" s="2"/>
      <c r="F47" s="3"/>
      <c r="G47" s="2"/>
      <c r="H47" s="2"/>
    </row>
    <row r="48" spans="1:9" x14ac:dyDescent="0.25">
      <c r="A48" s="33"/>
      <c r="B48" s="43" t="s">
        <v>73</v>
      </c>
      <c r="C48" s="44" t="s">
        <v>117</v>
      </c>
      <c r="D48" s="35"/>
      <c r="E48" s="35"/>
      <c r="F48" s="33"/>
      <c r="G48" s="35"/>
      <c r="H48" s="35"/>
      <c r="I48" s="36"/>
    </row>
    <row r="49" spans="1:9" x14ac:dyDescent="0.25">
      <c r="A49" s="12">
        <v>1</v>
      </c>
      <c r="B49" s="13" t="s">
        <v>78</v>
      </c>
      <c r="C49" s="13" t="s">
        <v>79</v>
      </c>
      <c r="D49" s="9" t="s">
        <v>80</v>
      </c>
      <c r="E49" s="9" t="s">
        <v>81</v>
      </c>
      <c r="F49" s="12">
        <v>4</v>
      </c>
      <c r="G49" s="12" t="s">
        <v>104</v>
      </c>
      <c r="H49" s="12" t="s">
        <v>104</v>
      </c>
      <c r="I49" s="47" t="s">
        <v>104</v>
      </c>
    </row>
    <row r="50" spans="1:9" x14ac:dyDescent="0.25">
      <c r="A50" s="12">
        <v>2</v>
      </c>
      <c r="B50" s="9" t="s">
        <v>91</v>
      </c>
      <c r="C50" s="9" t="s">
        <v>92</v>
      </c>
      <c r="D50" s="9" t="s">
        <v>93</v>
      </c>
      <c r="E50" s="9" t="s">
        <v>94</v>
      </c>
      <c r="F50" s="12">
        <v>5</v>
      </c>
      <c r="G50" s="50">
        <v>80</v>
      </c>
      <c r="H50" s="50">
        <v>24</v>
      </c>
      <c r="I50" s="51">
        <f>F50*G50</f>
        <v>400</v>
      </c>
    </row>
    <row r="51" spans="1:9" x14ac:dyDescent="0.25">
      <c r="A51" s="12">
        <v>3</v>
      </c>
      <c r="B51" s="38" t="s">
        <v>74</v>
      </c>
      <c r="C51" s="13" t="s">
        <v>75</v>
      </c>
      <c r="D51" s="39" t="s">
        <v>76</v>
      </c>
      <c r="E51" s="39" t="s">
        <v>77</v>
      </c>
      <c r="F51" s="37">
        <v>2</v>
      </c>
      <c r="G51" s="50">
        <v>80</v>
      </c>
      <c r="H51" s="50">
        <v>24</v>
      </c>
      <c r="I51" s="51">
        <f>F51*G51</f>
        <v>160</v>
      </c>
    </row>
    <row r="52" spans="1:9" x14ac:dyDescent="0.25">
      <c r="A52" s="12">
        <v>4</v>
      </c>
      <c r="B52" s="38" t="s">
        <v>83</v>
      </c>
      <c r="C52" s="38" t="s">
        <v>84</v>
      </c>
      <c r="D52" s="39" t="s">
        <v>85</v>
      </c>
      <c r="E52" s="39" t="s">
        <v>86</v>
      </c>
      <c r="F52" s="37">
        <v>8</v>
      </c>
      <c r="G52" s="48">
        <v>105</v>
      </c>
      <c r="H52" s="48">
        <v>32</v>
      </c>
      <c r="I52" s="51">
        <f t="shared" ref="I52:I54" si="3">F52*G52</f>
        <v>840</v>
      </c>
    </row>
    <row r="53" spans="1:9" x14ac:dyDescent="0.25">
      <c r="A53" s="12">
        <v>5</v>
      </c>
      <c r="B53" s="13" t="s">
        <v>87</v>
      </c>
      <c r="C53" s="16" t="s">
        <v>88</v>
      </c>
      <c r="D53" s="17" t="s">
        <v>89</v>
      </c>
      <c r="E53" s="9" t="s">
        <v>90</v>
      </c>
      <c r="F53" s="18">
        <v>10</v>
      </c>
      <c r="G53" s="48">
        <v>80</v>
      </c>
      <c r="H53" s="48">
        <v>19</v>
      </c>
      <c r="I53" s="51">
        <f t="shared" si="3"/>
        <v>800</v>
      </c>
    </row>
    <row r="54" spans="1:9" ht="16.5" thickBot="1" x14ac:dyDescent="0.3">
      <c r="A54" s="12">
        <v>6</v>
      </c>
      <c r="B54" s="20" t="s">
        <v>95</v>
      </c>
      <c r="C54" s="20" t="s">
        <v>98</v>
      </c>
      <c r="D54" s="20" t="s">
        <v>96</v>
      </c>
      <c r="E54" s="20" t="s">
        <v>97</v>
      </c>
      <c r="F54" s="21">
        <v>5</v>
      </c>
      <c r="G54" s="48">
        <v>94</v>
      </c>
      <c r="H54" s="48">
        <v>14.5</v>
      </c>
      <c r="I54" s="51">
        <f t="shared" si="3"/>
        <v>470</v>
      </c>
    </row>
    <row r="55" spans="1:9" x14ac:dyDescent="0.25">
      <c r="A55" s="3"/>
      <c r="B55" s="2"/>
      <c r="C55" s="2"/>
      <c r="D55" s="2"/>
      <c r="E55" s="2"/>
      <c r="F55" s="3"/>
      <c r="G55" s="28"/>
      <c r="H55" s="45" t="s">
        <v>82</v>
      </c>
      <c r="I55" s="53">
        <f>SUM(I50:I54)</f>
        <v>2670</v>
      </c>
    </row>
    <row r="56" spans="1:9" x14ac:dyDescent="0.25">
      <c r="A56" s="3"/>
      <c r="B56" s="2"/>
      <c r="C56" s="2"/>
      <c r="D56" s="2"/>
      <c r="E56" s="2"/>
      <c r="F56" s="3"/>
      <c r="G56" s="2"/>
      <c r="H56" s="3"/>
    </row>
    <row r="57" spans="1:9" x14ac:dyDescent="0.25">
      <c r="A57" s="47">
        <v>1</v>
      </c>
      <c r="B57" s="11" t="s">
        <v>119</v>
      </c>
      <c r="C57" s="58"/>
      <c r="D57" s="59"/>
      <c r="E57" s="59"/>
      <c r="F57" s="59"/>
      <c r="G57" s="59"/>
      <c r="H57" s="60"/>
      <c r="I57" s="55">
        <v>60</v>
      </c>
    </row>
    <row r="59" spans="1:9" x14ac:dyDescent="0.25">
      <c r="H59" s="46" t="s">
        <v>120</v>
      </c>
      <c r="I59" s="56">
        <f>SUM(I19,I39,I46,I55,I57)</f>
        <v>7039</v>
      </c>
    </row>
    <row r="62" spans="1:9" x14ac:dyDescent="0.25">
      <c r="D62" s="61" t="s">
        <v>121</v>
      </c>
      <c r="E62" s="61"/>
      <c r="F62" s="61"/>
      <c r="G62" s="61"/>
    </row>
  </sheetData>
  <autoFilter ref="A9:J9" xr:uid="{13C4B1A5-89E1-47ED-9CC2-B9D7BE5EC7C0}"/>
  <mergeCells count="14">
    <mergeCell ref="B5:F5"/>
    <mergeCell ref="B7:D7"/>
    <mergeCell ref="I8:I9"/>
    <mergeCell ref="B17:C17"/>
    <mergeCell ref="G8:G9"/>
    <mergeCell ref="H8:H9"/>
    <mergeCell ref="F8:F9"/>
    <mergeCell ref="C57:H57"/>
    <mergeCell ref="D62:G62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2025-05-09T07:42:55Z</dcterms:modified>
</cp:coreProperties>
</file>