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simonaviciene.SAKIAI\Desktop\Pagal preliminarias sutartis\Ūkininkų g\Susitarimas 0113\"/>
    </mc:Choice>
  </mc:AlternateContent>
  <xr:revisionPtr revIDLastSave="0" documentId="13_ncr:1_{F410B6D9-4DF0-4F33-BC78-2EA98DC38BC5}" xr6:coauthVersionLast="46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ąmata" sheetId="2" r:id="rId1"/>
  </sheets>
  <definedNames>
    <definedName name="_xlnm.Print_Area" localSheetId="0">Sąmata!$A$1:$H$26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1" i="2" l="1"/>
  <c r="H10" i="2"/>
  <c r="H12" i="2"/>
  <c r="H15" i="2"/>
  <c r="H16" i="2"/>
  <c r="H17" i="2" l="1"/>
  <c r="H18" i="2" s="1"/>
  <c r="H19" i="2" s="1"/>
</calcChain>
</file>

<file path=xl/sharedStrings.xml><?xml version="1.0" encoding="utf-8"?>
<sst xmlns="http://schemas.openxmlformats.org/spreadsheetml/2006/main" count="34" uniqueCount="32">
  <si>
    <t>4</t>
  </si>
  <si>
    <t>1</t>
  </si>
  <si>
    <t>2</t>
  </si>
  <si>
    <t>3</t>
  </si>
  <si>
    <t>5</t>
  </si>
  <si>
    <t xml:space="preserve">Darbų rūšis ir aprašymas </t>
  </si>
  <si>
    <t>Kiekis</t>
  </si>
  <si>
    <t>Bendra planuojama kaina, Eur (be PVM)</t>
  </si>
  <si>
    <t>Objektas:</t>
  </si>
  <si>
    <t>Viso suma be PVM</t>
  </si>
  <si>
    <t>PVM suma</t>
  </si>
  <si>
    <t>Viso suma su PVM</t>
  </si>
  <si>
    <r>
      <rPr>
        <b/>
        <sz val="9"/>
        <rFont val="Times New Roman"/>
        <family val="1"/>
        <charset val="186"/>
      </rPr>
      <t>Eil. Nr.</t>
    </r>
  </si>
  <si>
    <r>
      <rPr>
        <b/>
        <sz val="9"/>
        <rFont val="Times New Roman"/>
        <family val="1"/>
        <charset val="186"/>
      </rPr>
      <t>Mato vnt.</t>
    </r>
  </si>
  <si>
    <r>
      <rPr>
        <b/>
        <sz val="9"/>
        <rFont val="Times New Roman"/>
        <family val="1"/>
        <charset val="186"/>
      </rPr>
      <t>PVM dydis %</t>
    </r>
  </si>
  <si>
    <t>Vieneto įkainis, proc</t>
  </si>
  <si>
    <t>m3</t>
  </si>
  <si>
    <t>100 m3</t>
  </si>
  <si>
    <t>Žiniaraštis:</t>
  </si>
  <si>
    <t>Ūkininkų g., Giedručių k., Šakių raj. Sav. kapitalinis remontas</t>
  </si>
  <si>
    <t>100 m</t>
  </si>
  <si>
    <t>Lokalinė sąmata Nr. 2</t>
  </si>
  <si>
    <t>Papildomi darbai 10kW kabelio iškėlimui</t>
  </si>
  <si>
    <t>III grupės grunto kasimas rankiniu būdu nesutvirtintose tranšėjose (iškasose), kai kasimo gylis iki 1,0 m</t>
  </si>
  <si>
    <t>Iki 1 m gylio tranšėjų kabeliams kasimas 0,07 m3 kaušo talpos ekskavatoriumi III grupės grunte, kai 1 kabelis</t>
  </si>
  <si>
    <t>Kabelio tiesimas paruoštose tranšėjose, neuždengiant, kai 1 kabelio masė iki 3 kg</t>
  </si>
  <si>
    <t>Pakloto kabeliams tranšėjose įrengimas</t>
  </si>
  <si>
    <t>III grupės grunto kasimas ekskavatoriais su 0.25 m3 kaušu, pakrovimas į autosavivarčius, vežiojimas iki 10 km ir darbas sąvartoje</t>
  </si>
  <si>
    <t>Signalinės juostos paklojimas tranšėjoje virš pakloto kabelio</t>
  </si>
  <si>
    <t>III-IV grupės grunto tankinimas vibroplokštėmis</t>
  </si>
  <si>
    <t>km</t>
  </si>
  <si>
    <t>1000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</si>
</sst>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0.000"/>
  </numFmts>
  <fonts count="22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>
      <alignment vertical="center"/>
    </xf>
    <xf numFmtId="0" fontId="8" fillId="0" borderId="0">
      <alignment vertical="center"/>
    </xf>
    <xf numFmtId="0" fontId="5" fillId="0" borderId="0"/>
    <xf numFmtId="0" fontId="16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>
      <alignment vertical="center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0" fontId="0" fillId="0" borderId="0" xfId="0" applyAlignment="1"/>
    <xf numFmtId="1" fontId="10" fillId="0" borderId="0" xfId="0" applyNumberFormat="1" applyFont="1" applyAlignment="1">
      <alignment vertical="top"/>
    </xf>
    <xf numFmtId="1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/>
    <xf numFmtId="1" fontId="13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6" fillId="0" borderId="5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164" fontId="7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7" fillId="0" borderId="5" xfId="0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2" fontId="15" fillId="0" borderId="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2" fontId="14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20" fillId="2" borderId="0" xfId="5" applyFont="1" applyFill="1" applyAlignment="1" applyProtection="1">
      <alignment vertical="center" wrapText="1"/>
      <protection hidden="1"/>
    </xf>
    <xf numFmtId="0" fontId="8" fillId="0" borderId="0" xfId="8">
      <alignment vertical="center"/>
    </xf>
    <xf numFmtId="0" fontId="6" fillId="0" borderId="7" xfId="8" applyFont="1" applyBorder="1" applyAlignment="1">
      <alignment horizontal="center" vertical="center"/>
    </xf>
    <xf numFmtId="2" fontId="15" fillId="0" borderId="7" xfId="8" applyNumberFormat="1" applyFont="1" applyBorder="1" applyAlignment="1">
      <alignment horizontal="center" vertical="center" wrapText="1"/>
    </xf>
    <xf numFmtId="0" fontId="6" fillId="0" borderId="7" xfId="8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" fontId="10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166" fontId="14" fillId="0" borderId="7" xfId="8" applyNumberFormat="1" applyFont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</cellXfs>
  <cellStyles count="13">
    <cellStyle name="Įprastas" xfId="0" builtinId="0"/>
    <cellStyle name="Įprastas 2" xfId="3" xr:uid="{00000000-0005-0000-0000-000000000000}"/>
    <cellStyle name="Įprastas 2 2" xfId="4" xr:uid="{EBD19B6E-7599-46C2-84AD-EEFED89E9226}"/>
    <cellStyle name="Įprastas 2 2 2" xfId="10" xr:uid="{5D3841CD-8021-4AC5-B8E7-71E3E978AF76}"/>
    <cellStyle name="Įprastas 2 3" xfId="6" xr:uid="{C28363D0-CD8D-4550-9973-167316703F06}"/>
    <cellStyle name="Įprastas 3" xfId="2" xr:uid="{00000000-0005-0000-0000-000001000000}"/>
    <cellStyle name="Įprastas 3 2" xfId="9" xr:uid="{590F12E2-402A-46E1-ACA9-BC88E95ED682}"/>
    <cellStyle name="Įprastas 4" xfId="5" xr:uid="{FBD757DF-F726-42F6-9565-E16F6954B1D1}"/>
    <cellStyle name="Įprastas 4 2" xfId="11" xr:uid="{77B4793B-4132-4CBB-90FF-45FD26A6B749}"/>
    <cellStyle name="Įprastas 5" xfId="7" xr:uid="{54D60329-26D4-41A3-96F9-F0F6ED337B19}"/>
    <cellStyle name="Įprastas 5 2" xfId="12" xr:uid="{D39EFC13-D4CF-482A-B297-7FF1AC0F0FFB}"/>
    <cellStyle name="Įprastas 6" xfId="8" xr:uid="{2D0CF885-7415-4355-9294-AFEFA7229466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9"/>
  <sheetViews>
    <sheetView tabSelected="1" workbookViewId="0">
      <selection activeCell="I19" sqref="I19"/>
    </sheetView>
  </sheetViews>
  <sheetFormatPr defaultColWidth="10.28515625" defaultRowHeight="12.75"/>
  <cols>
    <col min="1" max="1" width="4" customWidth="1"/>
    <col min="2" max="2" width="7" style="1" customWidth="1"/>
    <col min="3" max="3" width="38" style="5" customWidth="1"/>
    <col min="4" max="4" width="7.28515625" style="1" customWidth="1"/>
    <col min="5" max="5" width="8.85546875" style="1" customWidth="1"/>
    <col min="6" max="6" width="6.42578125" style="1" customWidth="1"/>
    <col min="7" max="7" width="9.7109375" style="1" customWidth="1"/>
    <col min="8" max="8" width="14" style="1" customWidth="1"/>
  </cols>
  <sheetData>
    <row r="1" spans="1:18" s="8" customFormat="1" ht="15.75">
      <c r="B1" s="51" t="s">
        <v>21</v>
      </c>
      <c r="C1" s="51"/>
      <c r="D1" s="51"/>
      <c r="E1" s="51"/>
      <c r="F1" s="51"/>
      <c r="G1" s="51"/>
      <c r="H1" s="51"/>
      <c r="I1" s="9"/>
      <c r="J1" s="9"/>
      <c r="K1" s="10"/>
      <c r="L1" s="10"/>
      <c r="M1" s="10"/>
      <c r="N1" s="10"/>
    </row>
    <row r="2" spans="1:18" s="8" customFormat="1">
      <c r="C2" s="11"/>
    </row>
    <row r="3" spans="1:18" s="8" customFormat="1">
      <c r="B3" s="52"/>
      <c r="C3" s="52"/>
      <c r="D3" s="52"/>
      <c r="E3" s="52"/>
      <c r="F3" s="52"/>
      <c r="G3" s="52"/>
      <c r="H3" s="52"/>
      <c r="I3" s="12"/>
      <c r="J3" s="12"/>
      <c r="K3" s="12"/>
      <c r="L3" s="12"/>
      <c r="M3" s="12"/>
      <c r="N3" s="12"/>
    </row>
    <row r="4" spans="1:18" s="8" customFormat="1">
      <c r="A4" s="13" t="s">
        <v>8</v>
      </c>
      <c r="C4" s="48" t="s">
        <v>19</v>
      </c>
      <c r="D4" s="48"/>
      <c r="E4" s="48"/>
      <c r="F4" s="48"/>
      <c r="G4" s="48"/>
      <c r="H4" s="48"/>
      <c r="I4" s="14"/>
      <c r="J4" s="14"/>
      <c r="K4" s="14"/>
      <c r="L4" s="14"/>
      <c r="M4" s="14"/>
    </row>
    <row r="5" spans="1:18" s="8" customFormat="1" ht="15" customHeight="1">
      <c r="A5" s="13" t="s">
        <v>18</v>
      </c>
      <c r="C5" s="14" t="s">
        <v>22</v>
      </c>
      <c r="E5" s="14"/>
      <c r="F5" s="14"/>
      <c r="G5" s="14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>
      <c r="B6"/>
      <c r="C6" s="15"/>
      <c r="D6" s="16"/>
      <c r="E6" s="15"/>
      <c r="F6" s="17"/>
      <c r="G6" s="15"/>
      <c r="H6" s="15"/>
      <c r="I6" s="1"/>
    </row>
    <row r="7" spans="1:18" ht="12.75" customHeight="1">
      <c r="B7" s="50" t="s">
        <v>12</v>
      </c>
      <c r="C7" s="55" t="s">
        <v>5</v>
      </c>
      <c r="D7" s="57" t="s">
        <v>13</v>
      </c>
      <c r="E7" s="49" t="s">
        <v>6</v>
      </c>
      <c r="F7" s="50" t="s">
        <v>14</v>
      </c>
      <c r="G7" s="49" t="s">
        <v>15</v>
      </c>
      <c r="H7" s="53" t="s">
        <v>7</v>
      </c>
    </row>
    <row r="8" spans="1:18" ht="42" customHeight="1">
      <c r="B8" s="50"/>
      <c r="C8" s="56"/>
      <c r="D8" s="56"/>
      <c r="E8" s="49"/>
      <c r="F8" s="50"/>
      <c r="G8" s="50"/>
      <c r="H8" s="54"/>
    </row>
    <row r="9" spans="1:18">
      <c r="B9" s="2" t="s">
        <v>1</v>
      </c>
      <c r="C9" s="18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 ht="38.25">
      <c r="A10" s="43"/>
      <c r="B10" s="44">
        <v>1</v>
      </c>
      <c r="C10" s="46" t="s">
        <v>23</v>
      </c>
      <c r="D10" s="44" t="s">
        <v>17</v>
      </c>
      <c r="E10" s="58">
        <v>1.2070000000000001</v>
      </c>
      <c r="F10" s="44">
        <v>21</v>
      </c>
      <c r="G10" s="45">
        <v>9823.41</v>
      </c>
      <c r="H10" s="35">
        <f t="shared" ref="H10:H11" si="0">ROUND(E10*G10,2)</f>
        <v>11856.86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38.25">
      <c r="A11" s="43"/>
      <c r="B11" s="44">
        <v>2</v>
      </c>
      <c r="C11" s="46" t="s">
        <v>24</v>
      </c>
      <c r="D11" s="44" t="s">
        <v>30</v>
      </c>
      <c r="E11" s="58">
        <v>1.2070000000000001</v>
      </c>
      <c r="F11" s="44">
        <v>21</v>
      </c>
      <c r="G11" s="45">
        <v>4748.3999999999996</v>
      </c>
      <c r="H11" s="35">
        <f t="shared" si="0"/>
        <v>5731.32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8" ht="25.5">
      <c r="B12" s="44">
        <v>3</v>
      </c>
      <c r="C12" s="46" t="s">
        <v>25</v>
      </c>
      <c r="D12" s="44" t="s">
        <v>20</v>
      </c>
      <c r="E12" s="39">
        <v>12.07</v>
      </c>
      <c r="F12" s="44">
        <v>21</v>
      </c>
      <c r="G12" s="34">
        <v>723</v>
      </c>
      <c r="H12" s="35">
        <f t="shared" ref="H12:H16" si="1">ROUND(E12*G12,2)</f>
        <v>8726.61</v>
      </c>
    </row>
    <row r="13" spans="1:18">
      <c r="B13" s="44">
        <v>4</v>
      </c>
      <c r="C13" s="46" t="s">
        <v>26</v>
      </c>
      <c r="D13" s="44" t="s">
        <v>16</v>
      </c>
      <c r="E13" s="39">
        <v>181.5</v>
      </c>
      <c r="F13" s="44">
        <v>21</v>
      </c>
      <c r="G13" s="34">
        <v>167.26</v>
      </c>
      <c r="H13" s="35">
        <f t="shared" si="1"/>
        <v>30357.69</v>
      </c>
    </row>
    <row r="14" spans="1:18" ht="38.25">
      <c r="B14" s="40">
        <v>5</v>
      </c>
      <c r="C14" s="41" t="s">
        <v>27</v>
      </c>
      <c r="D14" s="40" t="s">
        <v>31</v>
      </c>
      <c r="E14" s="60">
        <v>0.18149999999999999</v>
      </c>
      <c r="F14" s="44">
        <v>21</v>
      </c>
      <c r="G14" s="34">
        <v>26577.94</v>
      </c>
      <c r="H14" s="35">
        <f t="shared" si="1"/>
        <v>4823.8999999999996</v>
      </c>
    </row>
    <row r="15" spans="1:18" ht="25.5">
      <c r="B15" s="40">
        <v>6</v>
      </c>
      <c r="C15" s="41" t="s">
        <v>28</v>
      </c>
      <c r="D15" s="40" t="s">
        <v>30</v>
      </c>
      <c r="E15" s="59">
        <v>1.2070000000000001</v>
      </c>
      <c r="F15" s="44">
        <v>21</v>
      </c>
      <c r="G15" s="34">
        <v>761.63</v>
      </c>
      <c r="H15" s="35">
        <f t="shared" si="1"/>
        <v>919.29</v>
      </c>
    </row>
    <row r="16" spans="1:18" ht="25.5">
      <c r="B16" s="40">
        <v>7</v>
      </c>
      <c r="C16" s="41" t="s">
        <v>29</v>
      </c>
      <c r="D16" s="40" t="s">
        <v>17</v>
      </c>
      <c r="E16" s="39">
        <v>12.07</v>
      </c>
      <c r="F16" s="44">
        <v>21</v>
      </c>
      <c r="G16" s="34">
        <v>1042.2</v>
      </c>
      <c r="H16" s="35">
        <f t="shared" si="1"/>
        <v>12579.35</v>
      </c>
    </row>
    <row r="17" spans="2:9">
      <c r="B17" s="19"/>
      <c r="C17" s="20"/>
      <c r="D17" s="21"/>
      <c r="E17" s="36"/>
      <c r="F17" s="20"/>
      <c r="G17" s="22" t="s">
        <v>9</v>
      </c>
      <c r="H17" s="23">
        <f>SUM(H10:H16)</f>
        <v>74995.02</v>
      </c>
      <c r="I17" s="24"/>
    </row>
    <row r="18" spans="2:9">
      <c r="B18" s="19"/>
      <c r="C18" s="25"/>
      <c r="D18" s="26"/>
      <c r="E18" s="37"/>
      <c r="G18" s="27" t="s">
        <v>10</v>
      </c>
      <c r="H18" s="28">
        <f>ROUND(H17*0.21,2)</f>
        <v>15748.95</v>
      </c>
    </row>
    <row r="19" spans="2:9">
      <c r="B19" s="19"/>
      <c r="C19" s="25"/>
      <c r="D19" s="26"/>
      <c r="E19" s="38"/>
      <c r="F19" s="29"/>
      <c r="G19" s="22" t="s">
        <v>11</v>
      </c>
      <c r="H19" s="23">
        <f>H17+H18</f>
        <v>90743.97</v>
      </c>
    </row>
    <row r="20" spans="2:9">
      <c r="B20" s="15"/>
      <c r="C20" s="16"/>
      <c r="D20" s="15"/>
      <c r="E20" s="17"/>
      <c r="F20" s="15"/>
      <c r="G20" s="15"/>
    </row>
    <row r="21" spans="2:9">
      <c r="B21" s="15"/>
      <c r="C21" s="16"/>
      <c r="D21" s="15"/>
      <c r="E21" s="17"/>
      <c r="F21" s="15"/>
      <c r="G21" s="15"/>
    </row>
    <row r="22" spans="2:9">
      <c r="B22" s="30"/>
      <c r="C22" s="30"/>
      <c r="D22" s="31"/>
      <c r="E22" s="31"/>
      <c r="F22" s="32"/>
      <c r="G22" s="33"/>
      <c r="H22" s="8"/>
    </row>
    <row r="23" spans="2:9">
      <c r="B23" s="30"/>
      <c r="C23" s="30"/>
      <c r="D23" s="30"/>
      <c r="E23" s="30"/>
      <c r="F23" s="32"/>
      <c r="G23" s="33"/>
      <c r="H23" s="8"/>
    </row>
    <row r="24" spans="2:9">
      <c r="B24" s="30"/>
      <c r="C24" s="30"/>
      <c r="D24" s="30"/>
      <c r="E24" s="30"/>
      <c r="F24" s="32"/>
      <c r="G24" s="33"/>
      <c r="H24" s="8"/>
    </row>
    <row r="25" spans="2:9">
      <c r="B25" s="30"/>
      <c r="C25" s="30"/>
      <c r="D25" s="30"/>
      <c r="E25" s="30"/>
      <c r="F25" s="32"/>
      <c r="G25" s="33"/>
      <c r="H25" s="8"/>
    </row>
    <row r="26" spans="2:9">
      <c r="B26" s="30"/>
      <c r="C26" s="30"/>
      <c r="D26" s="30"/>
      <c r="E26" s="30"/>
      <c r="F26" s="32"/>
      <c r="G26" s="33"/>
      <c r="H26" s="8"/>
    </row>
    <row r="27" spans="2:9">
      <c r="B27" s="15"/>
      <c r="C27" s="16"/>
      <c r="D27" s="15"/>
      <c r="E27" s="17"/>
      <c r="F27" s="15"/>
      <c r="G27" s="15"/>
    </row>
    <row r="28" spans="2:9" s="3" customFormat="1">
      <c r="B28" s="4"/>
      <c r="C28" s="6"/>
      <c r="D28" s="4"/>
      <c r="E28" s="4"/>
      <c r="F28" s="4"/>
      <c r="G28" s="7"/>
      <c r="H28" s="4"/>
    </row>
    <row r="29" spans="2:9">
      <c r="B29" s="47"/>
      <c r="C29" s="47"/>
      <c r="D29" s="47"/>
      <c r="E29" s="47"/>
      <c r="F29" s="47"/>
      <c r="G29" s="47"/>
      <c r="H29" s="47"/>
    </row>
  </sheetData>
  <mergeCells count="11">
    <mergeCell ref="B29:H29"/>
    <mergeCell ref="C4:H4"/>
    <mergeCell ref="G7:G8"/>
    <mergeCell ref="B1:H1"/>
    <mergeCell ref="B3:H3"/>
    <mergeCell ref="H7:H8"/>
    <mergeCell ref="B7:B8"/>
    <mergeCell ref="C7:C8"/>
    <mergeCell ref="D7:D8"/>
    <mergeCell ref="E7:E8"/>
    <mergeCell ref="F7:F8"/>
  </mergeCells>
  <phoneticPr fontId="19" type="noConversion"/>
  <pageMargins left="0.74803149606299213" right="0.19685039370078741" top="0.78740157480314965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Sąmata</vt:lpstr>
      <vt:lpstr>Sąmata!Print_Area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Jurgita Simonavičienė</cp:lastModifiedBy>
  <cp:lastPrinted>2023-12-05T21:55:46Z</cp:lastPrinted>
  <dcterms:created xsi:type="dcterms:W3CDTF">2019-11-14T07:49:08Z</dcterms:created>
  <dcterms:modified xsi:type="dcterms:W3CDTF">2025-01-15T06:32:56Z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