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kedu-my.sharepoint.com/personal/v_rinkeviciene_kvk_lt/Documents/Desktop/2025 m/NESKELBIAMI PIRKIMAI/Ranga/Susitarimas/"/>
    </mc:Choice>
  </mc:AlternateContent>
  <xr:revisionPtr revIDLastSave="0" documentId="8_{F8E1BACC-33F5-4F0A-9C54-D0EBEB207A98}" xr6:coauthVersionLast="47" xr6:coauthVersionMax="47" xr10:uidLastSave="{00000000-0000-0000-0000-000000000000}"/>
  <bookViews>
    <workbookView xWindow="-108" yWindow="-108" windowWidth="23256" windowHeight="12576" xr2:uid="{F0AF2849-BA14-4FF5-B727-841352652993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Q27" i="1" s="1"/>
  <c r="Q25" i="1"/>
  <c r="Q24" i="1"/>
  <c r="Q21" i="1"/>
  <c r="Q20" i="1"/>
  <c r="Q19" i="1"/>
  <c r="Q18" i="1"/>
  <c r="Q17" i="1"/>
  <c r="Q16" i="1"/>
  <c r="Q22" i="1" l="1"/>
  <c r="Q28" i="1" s="1"/>
  <c r="Q29" i="1" s="1"/>
  <c r="Q30" i="1" s="1"/>
  <c r="K11" i="1" s="1"/>
</calcChain>
</file>

<file path=xl/sharedStrings.xml><?xml version="1.0" encoding="utf-8"?>
<sst xmlns="http://schemas.openxmlformats.org/spreadsheetml/2006/main" count="77" uniqueCount="66">
  <si>
    <t>SUDERINTA:___________TŪKST.EUR.</t>
  </si>
  <si>
    <t>TVIRTINU:___________TŪKST.EUR.</t>
  </si>
  <si>
    <t>ATSAKINGAS ATSTOVAS ____________</t>
  </si>
  <si>
    <t>2025 M.              MĖN.    D.</t>
  </si>
  <si>
    <t>SĄMATA</t>
  </si>
  <si>
    <t>Sudaryta pagal 2024.10 kainas</t>
  </si>
  <si>
    <t/>
  </si>
  <si>
    <t>Statinių grupė</t>
  </si>
  <si>
    <t>K001</t>
  </si>
  <si>
    <t>Klaipėdos valstybinė kolegija</t>
  </si>
  <si>
    <t>Statinys</t>
  </si>
  <si>
    <t>O1</t>
  </si>
  <si>
    <t>Jaunystės g. 1, Klaipėda</t>
  </si>
  <si>
    <t>Žiniaraštis</t>
  </si>
  <si>
    <t>S2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</si>
  <si>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</si>
  <si>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</si>
  <si>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</si>
  <si>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</si>
  <si>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</si>
  <si>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</si>
  <si>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</si>
  <si>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</si>
  <si>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Kaina      EUR</t>
  </si>
  <si>
    <t>Vieneto kaina</t>
  </si>
  <si>
    <t>Iš viso</t>
  </si>
  <si>
    <t>Statybiniai darbai</t>
  </si>
  <si>
    <t>1</t>
  </si>
  <si>
    <t>R11-136</t>
  </si>
  <si>
    <t>m2</t>
  </si>
  <si>
    <t>2</t>
  </si>
  <si>
    <t>R62P-2107-1</t>
  </si>
  <si>
    <t>100m2</t>
  </si>
  <si>
    <t>3</t>
  </si>
  <si>
    <t>R11-2</t>
  </si>
  <si>
    <t>4</t>
  </si>
  <si>
    <t>N15P-0203-1</t>
  </si>
  <si>
    <t>Sienų vidinių paviršių pagrindo gruntavimas sukibimą gerinančiais gruntais teptuku</t>
  </si>
  <si>
    <t>5</t>
  </si>
  <si>
    <t>N15P-1005</t>
  </si>
  <si>
    <t>6</t>
  </si>
  <si>
    <t>R62P-2414-2</t>
  </si>
  <si>
    <t>Skyriuje</t>
  </si>
  <si>
    <t>Kiti darbai</t>
  </si>
  <si>
    <t>7</t>
  </si>
  <si>
    <t>A7-1</t>
  </si>
  <si>
    <t>Reklaminio stendo laikilių demontavimas</t>
  </si>
  <si>
    <t>kompl.</t>
  </si>
  <si>
    <t>8</t>
  </si>
  <si>
    <t>F60-10-2</t>
  </si>
  <si>
    <t>Fasadinių pastolių įrengimas ir išardymas, kai pastolių aukštis iki 15m ir plotis 1,09m (100m2 vertikalios projekcijos)</t>
  </si>
  <si>
    <t>9</t>
  </si>
  <si>
    <t>R23-62</t>
  </si>
  <si>
    <t>Statybinių šiukšlių išvežimas 10 km atstumu automobiliais-savivarčiais, pakraunant rankiniu būdu</t>
  </si>
  <si>
    <t>žiniaraštyje S2</t>
  </si>
  <si>
    <t>PVM 21,00%</t>
  </si>
  <si>
    <t>Iš viso žiniaraštyje S2</t>
  </si>
  <si>
    <t>Sudarė:</t>
  </si>
  <si>
    <t>/Pavardė/</t>
  </si>
  <si>
    <t>DARBŲ KAINŲ ŽINIARAŠTIS</t>
  </si>
  <si>
    <t xml:space="preserve">Fasadų lygaus paprasto tinko remontas, dirbant ant pastolių (žemės), kai remontuojamų vietų plotas iki 5 m2  </t>
  </si>
  <si>
    <t xml:space="preserve">Sienų paviršiaus valymas vandeniu, naudojant aukšto slėgio plovimo įrenginį paviršiaus valymas  </t>
  </si>
  <si>
    <t xml:space="preserve">Pastatų išorinių paviršių, gruntavimas prieš dekoratyvinę apdailą </t>
  </si>
  <si>
    <t xml:space="preserve">Sienų tinkavimas dekoratyviniais tinko skiediniais sluoksnis mm 2, kai sienos be angų   </t>
  </si>
  <si>
    <t xml:space="preserve">Sienų sauso tinko nuardymas </t>
  </si>
  <si>
    <t>Fasado remontas 2025.03.24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</si>
</sst>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=0]#;0.0#"/>
    <numFmt numFmtId="165" formatCode="[=0]#;0.0000"/>
    <numFmt numFmtId="166" formatCode="[=0]#;0.00"/>
  </numFmts>
  <fonts count="26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8" fillId="0" borderId="0" xfId="0" applyFont="1"/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65" fontId="25" fillId="0" borderId="0" xfId="0" applyNumberFormat="1" applyFont="1" applyAlignment="1">
      <alignment horizontal="right" vertical="top"/>
    </xf>
    <xf numFmtId="164" fontId="2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43" fontId="25" fillId="0" borderId="0" xfId="1" applyFont="1" applyAlignment="1">
      <alignment horizontal="right" vertical="top"/>
    </xf>
    <xf numFmtId="43" fontId="24" fillId="0" borderId="0" xfId="1" applyFont="1" applyAlignment="1">
      <alignment horizontal="right" vertical="top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14" fontId="22" fillId="0" borderId="0" xfId="0" applyNumberFormat="1" applyFont="1" applyAlignment="1">
      <alignment horizontal="left"/>
    </xf>
    <xf numFmtId="166" fontId="23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</cellXfs>
  <cellStyles count="43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Įprastas" xfId="0" builtinId="0" customBuiltin="1"/>
    <cellStyle name="Įspėjimo tekstas" xfId="15" builtinId="11" customBuiltin="1"/>
    <cellStyle name="Išvestis" xfId="11" builtinId="21" customBuiltin="1"/>
    <cellStyle name="Įvestis" xfId="10" builtinId="20" customBuiltin="1"/>
    <cellStyle name="Kablelis" xfId="1" builtinId="3"/>
    <cellStyle name="Neutralus" xfId="9" builtinId="28" customBuiltin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A506-4E8A-4070-88F2-8E021B8D0F01}">
  <dimension ref="B1:Q33"/>
  <sheetViews>
    <sheetView tabSelected="1" workbookViewId="0">
      <selection activeCell="U18" sqref="U18"/>
    </sheetView>
  </sheetViews>
  <sheetFormatPr defaultColWidth="9.109375" defaultRowHeight="14.25" customHeight="1" x14ac:dyDescent="0.25"/>
  <cols>
    <col min="1" max="1" width="2" style="1" customWidth="1"/>
    <col min="2" max="2" width="3.109375" style="1" customWidth="1"/>
    <col min="3" max="3" width="0.109375" style="2" customWidth="1"/>
    <col min="4" max="4" width="1.6640625" style="2" customWidth="1"/>
    <col min="5" max="5" width="10.5546875" style="2" customWidth="1"/>
    <col min="6" max="6" width="7.5546875" style="2" customWidth="1"/>
    <col min="7" max="8" width="0.109375" style="2" customWidth="1"/>
    <col min="9" max="9" width="10.5546875" style="2" customWidth="1"/>
    <col min="10" max="10" width="13.88671875" style="1" customWidth="1"/>
    <col min="11" max="11" width="8.88671875" style="1" customWidth="1"/>
    <col min="12" max="12" width="10.109375" style="3" customWidth="1"/>
    <col min="13" max="13" width="0.109375" style="2" customWidth="1"/>
    <col min="14" max="14" width="11.33203125" style="3" customWidth="1"/>
    <col min="15" max="16" width="0.109375" style="3" hidden="1" customWidth="1"/>
    <col min="17" max="17" width="11.88671875" style="3" customWidth="1"/>
    <col min="18" max="16384" width="9.109375" style="1"/>
  </cols>
  <sheetData>
    <row r="1" spans="2:17" ht="14.25" customHeight="1" x14ac:dyDescent="0.25">
      <c r="C1" s="4" t="s">
        <v>0</v>
      </c>
      <c r="M1" s="4" t="s">
        <v>1</v>
      </c>
    </row>
    <row r="2" spans="2:17" ht="14.25" customHeight="1" x14ac:dyDescent="0.25">
      <c r="C2" s="4" t="s">
        <v>2</v>
      </c>
      <c r="M2" s="4" t="s">
        <v>2</v>
      </c>
    </row>
    <row r="3" spans="2:17" ht="14.25" customHeight="1" x14ac:dyDescent="0.25">
      <c r="C3" s="4" t="s">
        <v>3</v>
      </c>
      <c r="M3" s="4" t="s">
        <v>3</v>
      </c>
    </row>
    <row r="5" spans="2:17" ht="15" customHeight="1" x14ac:dyDescent="0.25">
      <c r="G5" s="22" t="s">
        <v>59</v>
      </c>
      <c r="H5" s="22"/>
      <c r="I5" s="22"/>
      <c r="J5" s="22"/>
      <c r="K5" s="22"/>
      <c r="L5" s="22"/>
      <c r="M5" s="22"/>
      <c r="N5" s="22"/>
      <c r="O5" s="22"/>
    </row>
    <row r="6" spans="2:17" s="5" customFormat="1" ht="13.8" x14ac:dyDescent="0.3">
      <c r="C6" s="6" t="s">
        <v>4</v>
      </c>
      <c r="H6" s="23" t="s">
        <v>5</v>
      </c>
      <c r="I6" s="23"/>
      <c r="J6" s="23"/>
      <c r="K6" s="23"/>
      <c r="L6" s="23"/>
      <c r="M6" s="23"/>
      <c r="N6" s="23"/>
      <c r="O6" s="23"/>
      <c r="P6" s="24" t="s">
        <v>6</v>
      </c>
      <c r="Q6" s="24"/>
    </row>
    <row r="7" spans="2:17" s="5" customFormat="1" ht="13.8" x14ac:dyDescent="0.3">
      <c r="C7" s="25" t="s">
        <v>7</v>
      </c>
      <c r="D7" s="25"/>
      <c r="E7" s="25"/>
      <c r="F7" s="26" t="s">
        <v>8</v>
      </c>
      <c r="G7" s="26"/>
      <c r="H7" s="25" t="s">
        <v>9</v>
      </c>
      <c r="I7" s="25"/>
      <c r="J7" s="25"/>
      <c r="K7" s="25"/>
      <c r="L7" s="25"/>
      <c r="M7" s="25"/>
      <c r="N7" s="25"/>
      <c r="O7" s="25"/>
      <c r="P7" s="25"/>
      <c r="Q7" s="25"/>
    </row>
    <row r="8" spans="2:17" s="5" customFormat="1" ht="13.8" x14ac:dyDescent="0.3">
      <c r="C8" s="25" t="s">
        <v>10</v>
      </c>
      <c r="D8" s="25"/>
      <c r="E8" s="25"/>
      <c r="F8" s="26" t="s">
        <v>11</v>
      </c>
      <c r="G8" s="26"/>
      <c r="H8" s="25" t="s">
        <v>12</v>
      </c>
      <c r="I8" s="25"/>
      <c r="J8" s="25"/>
      <c r="K8" s="25"/>
      <c r="L8" s="25"/>
      <c r="M8" s="25"/>
      <c r="N8" s="25"/>
      <c r="O8" s="25"/>
      <c r="P8" s="25"/>
      <c r="Q8" s="25"/>
    </row>
    <row r="9" spans="2:17" s="5" customFormat="1" ht="13.8" x14ac:dyDescent="0.3">
      <c r="C9" s="25" t="s">
        <v>13</v>
      </c>
      <c r="D9" s="25"/>
      <c r="E9" s="25"/>
      <c r="F9" s="26" t="s">
        <v>14</v>
      </c>
      <c r="G9" s="26"/>
      <c r="H9" s="25" t="s">
        <v>65</v>
      </c>
      <c r="I9" s="25"/>
      <c r="J9" s="25"/>
      <c r="K9" s="25"/>
      <c r="L9" s="25"/>
      <c r="M9" s="25"/>
      <c r="N9" s="25"/>
      <c r="O9" s="25"/>
      <c r="P9" s="25"/>
      <c r="Q9" s="25"/>
    </row>
    <row r="10" spans="2:17" ht="5.0999999999999996" customHeight="1" x14ac:dyDescent="0.25"/>
    <row r="11" spans="2:17" ht="14.25" customHeight="1" x14ac:dyDescent="0.25">
      <c r="B11" s="27">
        <v>45740</v>
      </c>
      <c r="C11" s="27"/>
      <c r="D11" s="27"/>
      <c r="E11" s="27"/>
      <c r="J11" s="7" t="s">
        <v>15</v>
      </c>
      <c r="K11" s="28">
        <f>Q30</f>
        <v>14356.865297809221</v>
      </c>
      <c r="L11" s="28"/>
      <c r="M11" s="28"/>
      <c r="N11" s="8" t="s">
        <v>16</v>
      </c>
      <c r="Q11" s="9" t="s">
        <v>17</v>
      </c>
    </row>
    <row r="12" spans="2:17" ht="5.0999999999999996" customHeight="1" x14ac:dyDescent="0.25"/>
    <row r="13" spans="2:17" s="10" customFormat="1" ht="11.25" customHeight="1" x14ac:dyDescent="0.3">
      <c r="B13" s="29" t="s">
        <v>18</v>
      </c>
      <c r="C13" s="30"/>
      <c r="D13" s="31"/>
      <c r="E13" s="35" t="s">
        <v>19</v>
      </c>
      <c r="F13" s="29" t="s">
        <v>20</v>
      </c>
      <c r="G13" s="30"/>
      <c r="H13" s="30"/>
      <c r="I13" s="30"/>
      <c r="J13" s="31"/>
      <c r="K13" s="37" t="s">
        <v>21</v>
      </c>
      <c r="L13" s="39" t="s">
        <v>22</v>
      </c>
      <c r="N13" s="41" t="s">
        <v>23</v>
      </c>
      <c r="O13" s="42"/>
      <c r="P13" s="42"/>
      <c r="Q13" s="43"/>
    </row>
    <row r="14" spans="2:17" s="10" customFormat="1" ht="12" customHeight="1" x14ac:dyDescent="0.3">
      <c r="B14" s="32"/>
      <c r="C14" s="33"/>
      <c r="D14" s="34"/>
      <c r="E14" s="36"/>
      <c r="F14" s="32"/>
      <c r="G14" s="33"/>
      <c r="H14" s="33"/>
      <c r="I14" s="33"/>
      <c r="J14" s="34"/>
      <c r="K14" s="38"/>
      <c r="L14" s="40"/>
      <c r="N14" s="12" t="s">
        <v>24</v>
      </c>
      <c r="O14" s="12" t="s">
        <v>6</v>
      </c>
      <c r="P14" s="11" t="s">
        <v>6</v>
      </c>
      <c r="Q14" s="11" t="s">
        <v>25</v>
      </c>
    </row>
    <row r="15" spans="2:17" s="10" customFormat="1" ht="15" customHeight="1" x14ac:dyDescent="0.3">
      <c r="F15" s="44" t="s">
        <v>26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s="10" customFormat="1" ht="15.75" customHeight="1" x14ac:dyDescent="0.3">
      <c r="B16" s="23" t="s">
        <v>27</v>
      </c>
      <c r="C16" s="23"/>
      <c r="D16" s="23"/>
      <c r="E16" s="13" t="s">
        <v>28</v>
      </c>
      <c r="F16" s="45" t="s">
        <v>64</v>
      </c>
      <c r="G16" s="45"/>
      <c r="H16" s="45"/>
      <c r="I16" s="45"/>
      <c r="J16" s="45"/>
      <c r="K16" s="14" t="s">
        <v>29</v>
      </c>
      <c r="L16" s="15">
        <v>104.2</v>
      </c>
      <c r="N16" s="16">
        <v>5.5002976200000004</v>
      </c>
      <c r="O16" s="17">
        <v>0</v>
      </c>
      <c r="P16" s="17">
        <v>0</v>
      </c>
      <c r="Q16" s="20">
        <f t="shared" ref="Q16:Q21" si="0">N16*L16</f>
        <v>573.13101200400001</v>
      </c>
    </row>
    <row r="17" spans="2:17" s="10" customFormat="1" ht="36" customHeight="1" x14ac:dyDescent="0.3">
      <c r="B17" s="23" t="s">
        <v>30</v>
      </c>
      <c r="C17" s="23"/>
      <c r="D17" s="23"/>
      <c r="E17" s="13" t="s">
        <v>31</v>
      </c>
      <c r="F17" s="45" t="s">
        <v>61</v>
      </c>
      <c r="G17" s="45"/>
      <c r="H17" s="45"/>
      <c r="I17" s="45"/>
      <c r="J17" s="45"/>
      <c r="K17" s="14" t="s">
        <v>32</v>
      </c>
      <c r="L17" s="15">
        <v>1.92</v>
      </c>
      <c r="N17" s="16">
        <v>245.00520832999999</v>
      </c>
      <c r="O17" s="17">
        <v>0</v>
      </c>
      <c r="P17" s="17">
        <v>0</v>
      </c>
      <c r="Q17" s="20">
        <f t="shared" si="0"/>
        <v>470.40999999359997</v>
      </c>
    </row>
    <row r="18" spans="2:17" s="10" customFormat="1" ht="40.5" customHeight="1" x14ac:dyDescent="0.3">
      <c r="B18" s="23" t="s">
        <v>33</v>
      </c>
      <c r="C18" s="23"/>
      <c r="D18" s="23"/>
      <c r="E18" s="13" t="s">
        <v>34</v>
      </c>
      <c r="F18" s="45" t="s">
        <v>60</v>
      </c>
      <c r="G18" s="45"/>
      <c r="H18" s="45"/>
      <c r="I18" s="45"/>
      <c r="J18" s="45"/>
      <c r="K18" s="14" t="s">
        <v>29</v>
      </c>
      <c r="L18" s="15">
        <v>104.2</v>
      </c>
      <c r="N18" s="16">
        <v>33.250297619999998</v>
      </c>
      <c r="O18" s="17">
        <v>0</v>
      </c>
      <c r="P18" s="17">
        <v>0</v>
      </c>
      <c r="Q18" s="20">
        <f t="shared" si="0"/>
        <v>3464.681012004</v>
      </c>
    </row>
    <row r="19" spans="2:17" s="10" customFormat="1" ht="27.75" customHeight="1" x14ac:dyDescent="0.3">
      <c r="B19" s="23" t="s">
        <v>35</v>
      </c>
      <c r="C19" s="23"/>
      <c r="D19" s="23"/>
      <c r="E19" s="13" t="s">
        <v>36</v>
      </c>
      <c r="F19" s="45" t="s">
        <v>37</v>
      </c>
      <c r="G19" s="45"/>
      <c r="H19" s="45"/>
      <c r="I19" s="45"/>
      <c r="J19" s="45"/>
      <c r="K19" s="14" t="s">
        <v>32</v>
      </c>
      <c r="L19" s="15">
        <v>1.042</v>
      </c>
      <c r="N19" s="16">
        <v>170.68452381</v>
      </c>
      <c r="O19" s="17">
        <v>0</v>
      </c>
      <c r="P19" s="17">
        <v>0</v>
      </c>
      <c r="Q19" s="20">
        <f t="shared" si="0"/>
        <v>177.85327381002</v>
      </c>
    </row>
    <row r="20" spans="2:17" s="10" customFormat="1" ht="27.75" customHeight="1" x14ac:dyDescent="0.3">
      <c r="B20" s="23" t="s">
        <v>38</v>
      </c>
      <c r="C20" s="23"/>
      <c r="D20" s="23"/>
      <c r="E20" s="13" t="s">
        <v>39</v>
      </c>
      <c r="F20" s="45" t="s">
        <v>62</v>
      </c>
      <c r="G20" s="45"/>
      <c r="H20" s="45"/>
      <c r="I20" s="45"/>
      <c r="J20" s="45"/>
      <c r="K20" s="14" t="s">
        <v>32</v>
      </c>
      <c r="L20" s="15">
        <v>1.92</v>
      </c>
      <c r="N20" s="16">
        <v>238.234375</v>
      </c>
      <c r="O20" s="17">
        <v>0</v>
      </c>
      <c r="P20" s="17">
        <v>0</v>
      </c>
      <c r="Q20" s="20">
        <f t="shared" si="0"/>
        <v>457.40999999999997</v>
      </c>
    </row>
    <row r="21" spans="2:17" s="10" customFormat="1" ht="29.25" customHeight="1" x14ac:dyDescent="0.3">
      <c r="B21" s="23" t="s">
        <v>40</v>
      </c>
      <c r="C21" s="23"/>
      <c r="D21" s="23"/>
      <c r="E21" s="13" t="s">
        <v>41</v>
      </c>
      <c r="F21" s="45" t="s">
        <v>63</v>
      </c>
      <c r="G21" s="45"/>
      <c r="H21" s="45"/>
      <c r="I21" s="45"/>
      <c r="J21" s="45"/>
      <c r="K21" s="14" t="s">
        <v>32</v>
      </c>
      <c r="L21" s="15">
        <v>1.92</v>
      </c>
      <c r="N21" s="16">
        <v>1914.94270833</v>
      </c>
      <c r="O21" s="17">
        <v>0</v>
      </c>
      <c r="P21" s="17">
        <v>0</v>
      </c>
      <c r="Q21" s="20">
        <f t="shared" si="0"/>
        <v>3676.6899999935999</v>
      </c>
    </row>
    <row r="22" spans="2:17" s="18" customFormat="1" ht="14.25" customHeight="1" x14ac:dyDescent="0.3">
      <c r="J22" s="18" t="s">
        <v>42</v>
      </c>
      <c r="Q22" s="17">
        <f>Q21+Q20+Q19+Q18+Q17+Q16</f>
        <v>8820.1752978052209</v>
      </c>
    </row>
    <row r="23" spans="2:17" s="10" customFormat="1" ht="15" customHeight="1" x14ac:dyDescent="0.3">
      <c r="F23" s="44" t="s">
        <v>43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s="10" customFormat="1" ht="14.25" customHeight="1" x14ac:dyDescent="0.3">
      <c r="B24" s="23" t="s">
        <v>44</v>
      </c>
      <c r="C24" s="23"/>
      <c r="D24" s="23"/>
      <c r="E24" s="13" t="s">
        <v>45</v>
      </c>
      <c r="F24" s="45" t="s">
        <v>46</v>
      </c>
      <c r="G24" s="45"/>
      <c r="H24" s="45"/>
      <c r="I24" s="45"/>
      <c r="J24" s="45"/>
      <c r="K24" s="14" t="s">
        <v>47</v>
      </c>
      <c r="L24" s="15">
        <v>1</v>
      </c>
      <c r="N24" s="16">
        <v>184.99</v>
      </c>
      <c r="O24" s="17">
        <v>0</v>
      </c>
      <c r="P24" s="17">
        <v>0</v>
      </c>
      <c r="Q24" s="20">
        <f>N24*L24</f>
        <v>184.99</v>
      </c>
    </row>
    <row r="25" spans="2:17" s="10" customFormat="1" ht="39.75" customHeight="1" x14ac:dyDescent="0.3">
      <c r="B25" s="23" t="s">
        <v>48</v>
      </c>
      <c r="C25" s="23"/>
      <c r="D25" s="23"/>
      <c r="E25" s="13" t="s">
        <v>49</v>
      </c>
      <c r="F25" s="45" t="s">
        <v>50</v>
      </c>
      <c r="G25" s="45"/>
      <c r="H25" s="45"/>
      <c r="I25" s="45"/>
      <c r="J25" s="45"/>
      <c r="K25" s="14" t="s">
        <v>32</v>
      </c>
      <c r="L25" s="15">
        <v>2.8</v>
      </c>
      <c r="N25" s="16">
        <v>950.00357142999997</v>
      </c>
      <c r="O25" s="17">
        <v>0</v>
      </c>
      <c r="P25" s="17">
        <v>0</v>
      </c>
      <c r="Q25" s="20">
        <f>N25*L25</f>
        <v>2660.0100000039997</v>
      </c>
    </row>
    <row r="26" spans="2:17" s="10" customFormat="1" ht="39.75" customHeight="1" x14ac:dyDescent="0.3">
      <c r="B26" s="23" t="s">
        <v>51</v>
      </c>
      <c r="C26" s="23"/>
      <c r="D26" s="23"/>
      <c r="E26" s="13" t="s">
        <v>52</v>
      </c>
      <c r="F26" s="45" t="s">
        <v>53</v>
      </c>
      <c r="G26" s="45"/>
      <c r="H26" s="45"/>
      <c r="I26" s="45"/>
      <c r="J26" s="45"/>
      <c r="K26" s="14" t="s">
        <v>47</v>
      </c>
      <c r="L26" s="15">
        <v>1</v>
      </c>
      <c r="N26" s="16">
        <v>200</v>
      </c>
      <c r="O26" s="17">
        <v>0</v>
      </c>
      <c r="P26" s="17">
        <v>0</v>
      </c>
      <c r="Q26" s="20">
        <f>N26*L26</f>
        <v>200</v>
      </c>
    </row>
    <row r="27" spans="2:17" s="18" customFormat="1" ht="14.25" customHeight="1" x14ac:dyDescent="0.3">
      <c r="J27" s="18" t="s">
        <v>42</v>
      </c>
      <c r="Q27" s="20">
        <f>Q26+Q25+Q24</f>
        <v>3045.000000004</v>
      </c>
    </row>
    <row r="28" spans="2:17" s="10" customFormat="1" ht="14.25" customHeight="1" x14ac:dyDescent="0.3">
      <c r="J28" s="18" t="s">
        <v>54</v>
      </c>
      <c r="Q28" s="21">
        <f>Q27+Q22</f>
        <v>11865.175297809221</v>
      </c>
    </row>
    <row r="29" spans="2:17" s="14" customFormat="1" ht="14.25" customHeight="1" x14ac:dyDescent="0.3">
      <c r="J29" s="19" t="s">
        <v>55</v>
      </c>
      <c r="Q29" s="21">
        <f>ROUND(Q28*0.21, 2)</f>
        <v>2491.69</v>
      </c>
    </row>
    <row r="30" spans="2:17" s="10" customFormat="1" ht="14.25" customHeight="1" x14ac:dyDescent="0.3">
      <c r="J30" s="18" t="s">
        <v>56</v>
      </c>
      <c r="Q30" s="21">
        <f>Q29+Q28</f>
        <v>14356.865297809221</v>
      </c>
    </row>
    <row r="32" spans="2:17" ht="14.25" customHeight="1" x14ac:dyDescent="0.25">
      <c r="C32" s="46" t="s">
        <v>57</v>
      </c>
      <c r="D32" s="46"/>
      <c r="E32" s="46"/>
      <c r="F32" s="46"/>
    </row>
    <row r="33" spans="5:11" ht="14.25" customHeight="1" x14ac:dyDescent="0.25">
      <c r="E33" s="46" t="s">
        <v>58</v>
      </c>
      <c r="F33" s="46"/>
      <c r="G33" s="46"/>
      <c r="H33" s="46"/>
      <c r="I33" s="46"/>
      <c r="J33" s="46"/>
      <c r="K33" s="46"/>
    </row>
  </sheetData>
  <mergeCells count="42">
    <mergeCell ref="B26:D26"/>
    <mergeCell ref="F26:J26"/>
    <mergeCell ref="C32:F32"/>
    <mergeCell ref="E33:K33"/>
    <mergeCell ref="B21:D21"/>
    <mergeCell ref="F21:J21"/>
    <mergeCell ref="F23:Q23"/>
    <mergeCell ref="B24:D24"/>
    <mergeCell ref="F24:J24"/>
    <mergeCell ref="B25:D25"/>
    <mergeCell ref="F25:J25"/>
    <mergeCell ref="B18:D18"/>
    <mergeCell ref="F18:J18"/>
    <mergeCell ref="B19:D19"/>
    <mergeCell ref="F19:J19"/>
    <mergeCell ref="B20:D20"/>
    <mergeCell ref="F20:J20"/>
    <mergeCell ref="N13:Q13"/>
    <mergeCell ref="F15:Q15"/>
    <mergeCell ref="B16:D16"/>
    <mergeCell ref="F16:J16"/>
    <mergeCell ref="B17:D17"/>
    <mergeCell ref="F17:J17"/>
    <mergeCell ref="B11:E11"/>
    <mergeCell ref="K11:M11"/>
    <mergeCell ref="B13:D14"/>
    <mergeCell ref="E13:E14"/>
    <mergeCell ref="F13:J14"/>
    <mergeCell ref="K13:K14"/>
    <mergeCell ref="L13:L14"/>
    <mergeCell ref="C8:E8"/>
    <mergeCell ref="F8:G8"/>
    <mergeCell ref="H8:Q8"/>
    <mergeCell ref="C9:E9"/>
    <mergeCell ref="F9:G9"/>
    <mergeCell ref="H9:Q9"/>
    <mergeCell ref="G5:O5"/>
    <mergeCell ref="H6:O6"/>
    <mergeCell ref="P6:Q6"/>
    <mergeCell ref="C7:E7"/>
    <mergeCell ref="F7:G7"/>
    <mergeCell ref="H7:Q7"/>
  </mergeCells>
  <pageMargins left="0.39370078740157483" right="0.39370078740157483" top="0.59055118110236227" bottom="0.59055118110236227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F277-AC99-410B-9971-68ABFF656676}">
  <dimension ref="A1"/>
  <sheetViews>
    <sheetView workbookViewId="0"/>
  </sheetViews>
  <sheetFormatPr defaultRowHeight="15" customHeight="1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3A62-AFB5-4FB7-9369-245D93175853}">
  <dimension ref="A1"/>
  <sheetViews>
    <sheetView workbookViewId="0"/>
  </sheetViews>
  <sheetFormatPr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Rinkevičienė Valentina</cp:lastModifiedBy>
  <cp:lastPrinted>2025-04-22T11:07:59Z</cp:lastPrinted>
  <dcterms:created xsi:type="dcterms:W3CDTF">2025-04-18T05:08:27Z</dcterms:created>
  <dcterms:modified xsi:type="dcterms:W3CDTF">2025-05-23T10:41:13Z</dcterms:modified>
</cp:coreProperties>
</file>