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2025 m\MAISTAS\PIENO IR MĖSOS produktai - Ekonominis naudingumas\SUTARTYS\GRA sutartys\GRA sutartis Officeday 4, 12, 14, 15, 19\"/>
    </mc:Choice>
  </mc:AlternateContent>
  <bookViews>
    <workbookView xWindow="-34065" yWindow="1920" windowWidth="28800" windowHeight="15345"/>
  </bookViews>
  <sheets>
    <sheet name="GRA"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 i="2" l="1"/>
  <c r="K9" i="2" l="1"/>
  <c r="K10" i="2"/>
  <c r="K7" i="2"/>
  <c r="K8" i="2"/>
  <c r="K6" i="2" l="1"/>
</calcChain>
</file>

<file path=xl/sharedStrings.xml><?xml version="1.0" encoding="utf-8"?>
<sst xmlns="http://schemas.openxmlformats.org/spreadsheetml/2006/main" count="60" uniqueCount="52">
  <si>
    <t>Pavadinimas</t>
  </si>
  <si>
    <t>Mato vnt.</t>
  </si>
  <si>
    <t>kg</t>
  </si>
  <si>
    <t>Saugojimo sąlygos</t>
  </si>
  <si>
    <t>Tinkamumo vartoti terminas</t>
  </si>
  <si>
    <t>Maksimalus kiekis kg</t>
  </si>
  <si>
    <t>SUMA IŠ VISO (maksimali) Eur su PVM</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</si>
  <si>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</si>
  <si>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</si>
  <si>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</si>
  <si>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</si>
  <si>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</si>
  <si>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</si>
  <si>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</si>
  <si>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</si>
  <si>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Prekei keliami techniniai reikalavimai</t>
  </si>
  <si>
    <t>Prekės gamintojas      (-ai), šalis</t>
  </si>
  <si>
    <t>3.</t>
  </si>
  <si>
    <t>4.</t>
  </si>
  <si>
    <t>5.</t>
  </si>
  <si>
    <t xml:space="preserve">kg </t>
  </si>
  <si>
    <t>1 kartą per savaitę</t>
  </si>
  <si>
    <t>-18 °C</t>
  </si>
  <si>
    <t>Hochland Polska Sp.zo.o., Lenkija</t>
  </si>
  <si>
    <t>180 d.</t>
  </si>
  <si>
    <t>+2°...+8 °C</t>
  </si>
  <si>
    <t>130 g</t>
  </si>
  <si>
    <t>90 d.</t>
  </si>
  <si>
    <t>3 kartai per savaitę</t>
  </si>
  <si>
    <t>150 g</t>
  </si>
  <si>
    <t>3 kartus per savaitę</t>
  </si>
  <si>
    <t>-</t>
  </si>
  <si>
    <t>UAB Biovela-Utenos mėsa, Lietuva</t>
  </si>
  <si>
    <t>+0°...+4 °C</t>
  </si>
  <si>
    <t>8 paros</t>
  </si>
  <si>
    <t>iki 5 kg</t>
  </si>
  <si>
    <t>0°...+2 °C (Biovela-Utenos mėsa);
+0°...+6 °C (UAB „Krekenavos agrofirma“);
+0°...+2 °C (MARK‘S);
+0°...+3 °C (Mckeen Beef);
+0°...+7 °C (MITMAR)</t>
  </si>
  <si>
    <r>
      <rPr>
        <b/>
        <sz val="12"/>
        <rFont val="Times New Roman"/>
        <family val="1"/>
        <charset val="186"/>
      </rPr>
      <t>Lydytas sūris (su priedais)</t>
    </r>
    <r>
      <rPr>
        <sz val="12"/>
        <rFont val="Times New Roman"/>
        <family val="1"/>
        <charset val="186"/>
      </rPr>
      <t>. Minimalus sausosios medžiagos kiekis – 40 proc., pjaustytas, su dviejų rūšių priedais (su kumpiu ir su žalumynais), ne didesnėse kaip 200 g pakuotėse, atitinkantis Lydytų sūrių techniniu reglamentu nustatytus reikalavimus (Lietuvos Respublikos žemės ūkio ministro 1999 m. gegužės 20 d. įsakymu Nr. 210 (Lietuvos Respublikos žemės ūkio ministro 2013 m. rugsėjo 20 d. įsakymo Nr. 3D-649 redakcija).</t>
    </r>
  </si>
  <si>
    <r>
      <rPr>
        <b/>
        <sz val="12"/>
        <rFont val="Times New Roman"/>
        <family val="1"/>
        <charset val="186"/>
      </rPr>
      <t>Varškės užtepėlė.</t>
    </r>
    <r>
      <rPr>
        <sz val="12"/>
        <rFont val="Times New Roman"/>
        <family val="1"/>
        <charset val="186"/>
      </rPr>
      <t xml:space="preserve"> Su 2 skirtingais augalinės kilmės priedais, 130 g –  150 g svorio, atitinkanti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2022 m. birželio 23 d. įsakymo  Nr. 3D-414 redakcija).</t>
    </r>
  </si>
  <si>
    <t>Tepamas varškės sūris ALMETTE, su česnakais, 150 g;
Tepamas varškės sūris ALMETTE, su agurkais ir žalumynais, 150 g</t>
  </si>
  <si>
    <r>
      <rPr>
        <b/>
        <sz val="12"/>
        <rFont val="Times New Roman"/>
        <family val="1"/>
        <charset val="186"/>
      </rPr>
      <t xml:space="preserve">Jautienos nugarinė. </t>
    </r>
    <r>
      <rPr>
        <sz val="12"/>
        <rFont val="Times New Roman"/>
        <family val="1"/>
        <charset val="186"/>
      </rPr>
      <t>Atšaldytas antrekotinis apvalainis, ilgasis nugaros raumuo, be šonkaulių ir pašalintas klubinis šonkaulių raumuo (standarte skerdenos dalis Nr. 2240) (Jungtinių Tautų Europos ekonominės komisijos (JT EEK) standartas ,,Bovine meat – carcases and cuts“ arba lygiavertis).</t>
    </r>
  </si>
  <si>
    <r>
      <rPr>
        <b/>
        <sz val="12"/>
        <rFont val="Times New Roman"/>
        <family val="1"/>
        <charset val="186"/>
      </rPr>
      <t>Kiaulienos nuopjovos.</t>
    </r>
    <r>
      <rPr>
        <sz val="12"/>
        <rFont val="Times New Roman"/>
        <family val="1"/>
        <charset val="186"/>
      </rPr>
      <t xml:space="preserve"> Atšaldytos, riebalų – ne daugiau kaip 20 proc., (Jungtinių Tautų Europos ekonominės komisijos (JT EEK) standartas ,,Porcine meat – carcases and cuts“ arba lygiavertis).</t>
    </r>
  </si>
  <si>
    <r>
      <rPr>
        <b/>
        <sz val="12"/>
        <rFont val="Times New Roman"/>
        <family val="1"/>
        <charset val="186"/>
      </rPr>
      <t>Viščiukų broilerių krūtinėlių filė.</t>
    </r>
    <r>
      <rPr>
        <sz val="12"/>
        <rFont val="Times New Roman"/>
        <family val="1"/>
        <charset val="186"/>
      </rPr>
      <t xml:space="preserve"> Be odos, užšaldyta, ne didesnėse kaip 5 kg pakuotėse (Komisijos reglamentas (EB) Nr. 543/2008).</t>
    </r>
  </si>
  <si>
    <t>VISO SUMA:</t>
  </si>
  <si>
    <r>
      <t xml:space="preserve">Lydytas sūris HOCHLAND, su kumpiu, riekelėmis, 130 g; Lydytas sūris HOCHLAND, su laiškiniais česnakais, riekelėmis, 130 g            </t>
    </r>
    <r>
      <rPr>
        <sz val="12"/>
        <color rgb="FFFF0000"/>
        <rFont val="Times New Roman"/>
        <family val="1"/>
        <charset val="186"/>
      </rPr>
      <t xml:space="preserve">    </t>
    </r>
    <r>
      <rPr>
        <sz val="12"/>
        <rFont val="Times New Roman"/>
        <family val="1"/>
        <charset val="186"/>
      </rPr>
      <t xml:space="preserve">                     </t>
    </r>
  </si>
  <si>
    <t>Jautienos nugarinė</t>
  </si>
  <si>
    <t>AB ,,Krekenavos agrofirma", Lietuva;
UAB „Biovela-Utenos mėsa“, Lietuva;
PPHU ,,MARK’S” Sp. z o.o, Lenkija;
MCKEEN-BEEF Sp. z o.o, Lenkija;
Mitmar Sp. z. o. o., Lenkija;</t>
  </si>
  <si>
    <t>UAB ,,Romega", Lietuva 
ŽŪB ,,Nematekas", Lietuva;
UAB ,,Vilniaus paukštynas", Lietuva;
Paultry Complex „Dniprovsky“ / Ulas, Ukraina.</t>
  </si>
  <si>
    <t>Šaldyta viščiukų broilerių krūtinėlių filė</t>
  </si>
  <si>
    <t>35 paros (Biovela-Utenos mėsa);
21 para (UAB ,,Krekenavos agrofirma");
35 dienos (MARK‘S);
35 dienos ( Mckeen Beef);
6 dienos (MITMAR)</t>
  </si>
  <si>
    <t>18 mėn. (Nematekas);
24 mėn. (Paultry Complex);
360 paros (UAB „Romega“);
545 d. (AB Vilniaus paukštynas)</t>
  </si>
  <si>
    <t>Kiaulienos nuopjovos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</si>
</sst>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10"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sz val="11"/>
      <color theme="1"/>
      <name val="Times New Roman"/>
      <family val="1"/>
      <charset val="186"/>
    </font>
    <font>
      <sz val="12"/>
      <color rgb="FFFF0000"/>
      <name val="Times New Roman"/>
      <family val="1"/>
      <charset val="186"/>
    </font>
    <font>
      <b/>
      <sz val="11"/>
      <name val="Arial"/>
      <family val="2"/>
      <charset val="186"/>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66">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2" fontId="0" fillId="0" borderId="0" xfId="0" applyNumberFormat="1"/>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2" fillId="0" borderId="0" xfId="0" applyFont="1" applyAlignment="1">
      <alignment horizontal="left" vertical="top"/>
    </xf>
    <xf numFmtId="2" fontId="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2" fillId="0" borderId="2" xfId="0" applyFont="1" applyFill="1" applyBorder="1" applyAlignment="1">
      <alignment horizontal="center" vertical="center"/>
    </xf>
    <xf numFmtId="0" fontId="2" fillId="0" borderId="2" xfId="0" applyFont="1" applyBorder="1" applyAlignment="1">
      <alignment horizontal="center" vertical="center" wrapText="1"/>
    </xf>
    <xf numFmtId="0" fontId="3" fillId="2" borderId="2" xfId="0" applyFont="1" applyFill="1" applyBorder="1" applyAlignment="1">
      <alignment horizontal="center" vertical="center"/>
    </xf>
    <xf numFmtId="164" fontId="3" fillId="2" borderId="2"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justify" vertical="center"/>
    </xf>
    <xf numFmtId="0" fontId="3" fillId="2" borderId="0" xfId="0" applyFont="1" applyFill="1" applyBorder="1" applyAlignment="1">
      <alignment horizontal="center" vertical="center"/>
    </xf>
    <xf numFmtId="164" fontId="3" fillId="2" borderId="0"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165"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Border="1" applyAlignment="1">
      <alignment horizontal="center" vertical="center" wrapText="1"/>
    </xf>
    <xf numFmtId="0" fontId="3" fillId="2" borderId="3" xfId="0" applyFont="1" applyFill="1" applyBorder="1" applyAlignment="1">
      <alignment horizontal="center" vertical="center"/>
    </xf>
    <xf numFmtId="164" fontId="3" fillId="2"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xf>
    <xf numFmtId="165" fontId="2" fillId="0" borderId="3" xfId="0" applyNumberFormat="1" applyFont="1" applyBorder="1" applyAlignment="1">
      <alignment horizontal="center" vertical="center"/>
    </xf>
    <xf numFmtId="2" fontId="2" fillId="0" borderId="3" xfId="0" applyNumberFormat="1" applyFont="1" applyBorder="1" applyAlignment="1">
      <alignment horizontal="center" vertical="center"/>
    </xf>
    <xf numFmtId="0" fontId="7" fillId="3" borderId="4"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2" fontId="9" fillId="0" borderId="7" xfId="0" applyNumberFormat="1" applyFont="1" applyBorder="1"/>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2" fontId="9" fillId="0" borderId="5" xfId="0" applyNumberFormat="1" applyFont="1" applyBorder="1" applyAlignment="1">
      <alignment horizontal="right"/>
    </xf>
    <xf numFmtId="2" fontId="0" fillId="0" borderId="6" xfId="0" applyNumberFormat="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0"/>
  <sheetViews>
    <sheetView tabSelected="1" topLeftCell="A7" zoomScale="80" zoomScaleNormal="80" zoomScaleSheetLayoutView="80" workbookViewId="0">
      <selection activeCell="C9" sqref="C9"/>
    </sheetView>
  </sheetViews>
  <sheetFormatPr defaultRowHeight="14.25" x14ac:dyDescent="0.2"/>
  <cols>
    <col min="1" max="1" width="5" style="10" customWidth="1"/>
    <col min="2" max="2" width="19" customWidth="1"/>
    <col min="3" max="3" width="32.75" customWidth="1"/>
    <col min="4" max="4" width="6.875" customWidth="1"/>
    <col min="5" max="5" width="7.5" customWidth="1"/>
    <col min="6" max="6" width="11.375" customWidth="1"/>
    <col min="7" max="7" width="19.875" customWidth="1"/>
    <col min="8" max="8" width="19.25" customWidth="1"/>
    <col min="9" max="9" width="9" customWidth="1"/>
    <col min="10" max="10" width="9.625" customWidth="1"/>
    <col min="11" max="11" width="13.125" customWidth="1"/>
    <col min="12" max="12" width="19.625" customWidth="1"/>
    <col min="16" max="16" width="12.125" bestFit="1" customWidth="1"/>
  </cols>
  <sheetData>
    <row r="2" spans="1:12" ht="40.5" customHeight="1" x14ac:dyDescent="0.25">
      <c r="C2" s="1"/>
      <c r="D2" s="1"/>
      <c r="E2" s="1"/>
      <c r="F2" s="1"/>
      <c r="G2" s="1"/>
      <c r="H2" s="58" t="s">
        <v>10</v>
      </c>
      <c r="I2" s="59"/>
      <c r="J2" s="59"/>
      <c r="K2" s="59"/>
      <c r="L2" s="25"/>
    </row>
    <row r="3" spans="1:12" ht="48.75" customHeight="1" x14ac:dyDescent="0.25">
      <c r="C3" s="60" t="s">
        <v>11</v>
      </c>
      <c r="D3" s="60"/>
      <c r="E3" s="60"/>
      <c r="F3" s="60"/>
      <c r="G3" s="60"/>
      <c r="H3" s="60"/>
      <c r="I3" s="60"/>
      <c r="J3" s="60"/>
      <c r="K3" s="1"/>
      <c r="L3" s="1"/>
    </row>
    <row r="4" spans="1:12" ht="81" customHeight="1" x14ac:dyDescent="0.2">
      <c r="A4" s="19" t="s">
        <v>9</v>
      </c>
      <c r="B4" s="17" t="s">
        <v>0</v>
      </c>
      <c r="C4" s="17" t="s">
        <v>15</v>
      </c>
      <c r="D4" s="18" t="s">
        <v>1</v>
      </c>
      <c r="E4" s="18" t="s">
        <v>8</v>
      </c>
      <c r="F4" s="18" t="s">
        <v>7</v>
      </c>
      <c r="G4" s="18" t="s">
        <v>3</v>
      </c>
      <c r="H4" s="18" t="s">
        <v>4</v>
      </c>
      <c r="I4" s="18" t="s">
        <v>5</v>
      </c>
      <c r="J4" s="18" t="s">
        <v>14</v>
      </c>
      <c r="K4" s="18" t="s">
        <v>6</v>
      </c>
      <c r="L4" s="18" t="s">
        <v>16</v>
      </c>
    </row>
    <row r="5" spans="1:12" ht="24" customHeight="1" x14ac:dyDescent="0.2">
      <c r="A5" s="20">
        <v>1</v>
      </c>
      <c r="B5" s="17">
        <v>2</v>
      </c>
      <c r="C5" s="17">
        <v>3</v>
      </c>
      <c r="D5" s="17">
        <v>4</v>
      </c>
      <c r="E5" s="17">
        <v>5</v>
      </c>
      <c r="F5" s="17">
        <v>6</v>
      </c>
      <c r="G5" s="17">
        <v>7</v>
      </c>
      <c r="H5" s="17">
        <v>8</v>
      </c>
      <c r="I5" s="17">
        <v>9</v>
      </c>
      <c r="J5" s="17">
        <v>10</v>
      </c>
      <c r="K5" s="17">
        <v>11</v>
      </c>
      <c r="L5" s="17"/>
    </row>
    <row r="6" spans="1:12" ht="219.75" customHeight="1" x14ac:dyDescent="0.2">
      <c r="A6" s="21" t="s">
        <v>13</v>
      </c>
      <c r="B6" s="54" t="s">
        <v>44</v>
      </c>
      <c r="C6" s="55" t="s">
        <v>37</v>
      </c>
      <c r="D6" s="12" t="s">
        <v>20</v>
      </c>
      <c r="E6" s="23" t="s">
        <v>26</v>
      </c>
      <c r="F6" s="22" t="s">
        <v>21</v>
      </c>
      <c r="G6" s="27" t="s">
        <v>25</v>
      </c>
      <c r="H6" s="15" t="s">
        <v>24</v>
      </c>
      <c r="I6" s="15">
        <v>35296</v>
      </c>
      <c r="J6" s="24">
        <v>7.87</v>
      </c>
      <c r="K6" s="16">
        <f>SUM(I6*J6)</f>
        <v>277779.52</v>
      </c>
      <c r="L6" s="26" t="s">
        <v>23</v>
      </c>
    </row>
    <row r="7" spans="1:12" ht="200.25" customHeight="1" x14ac:dyDescent="0.2">
      <c r="A7" s="45" t="s">
        <v>12</v>
      </c>
      <c r="B7" s="56" t="s">
        <v>39</v>
      </c>
      <c r="C7" s="56" t="s">
        <v>38</v>
      </c>
      <c r="D7" s="47" t="s">
        <v>2</v>
      </c>
      <c r="E7" s="48" t="s">
        <v>29</v>
      </c>
      <c r="F7" s="49" t="s">
        <v>28</v>
      </c>
      <c r="G7" s="46" t="s">
        <v>25</v>
      </c>
      <c r="H7" s="46" t="s">
        <v>27</v>
      </c>
      <c r="I7" s="50">
        <v>47304</v>
      </c>
      <c r="J7" s="51">
        <v>9.92</v>
      </c>
      <c r="K7" s="52">
        <f t="shared" ref="K7" si="0">SUM(I7*J7)</f>
        <v>469255.67999999999</v>
      </c>
      <c r="L7" s="53" t="s">
        <v>23</v>
      </c>
    </row>
    <row r="8" spans="1:12" ht="208.5" customHeight="1" x14ac:dyDescent="0.2">
      <c r="A8" s="21" t="s">
        <v>17</v>
      </c>
      <c r="B8" s="55" t="s">
        <v>45</v>
      </c>
      <c r="C8" s="55" t="s">
        <v>40</v>
      </c>
      <c r="D8" s="12" t="s">
        <v>2</v>
      </c>
      <c r="E8" s="13" t="s">
        <v>31</v>
      </c>
      <c r="F8" s="22" t="s">
        <v>30</v>
      </c>
      <c r="G8" s="14" t="s">
        <v>36</v>
      </c>
      <c r="H8" s="14" t="s">
        <v>49</v>
      </c>
      <c r="I8" s="15">
        <v>182380</v>
      </c>
      <c r="J8" s="24">
        <v>14.76</v>
      </c>
      <c r="K8" s="16">
        <f>SUM(I8*J8)</f>
        <v>2691928.8</v>
      </c>
      <c r="L8" s="26" t="s">
        <v>46</v>
      </c>
    </row>
    <row r="9" spans="1:12" ht="108.75" customHeight="1" x14ac:dyDescent="0.2">
      <c r="A9" s="21" t="s">
        <v>18</v>
      </c>
      <c r="B9" s="55" t="s">
        <v>51</v>
      </c>
      <c r="C9" s="55" t="s">
        <v>41</v>
      </c>
      <c r="D9" s="12" t="s">
        <v>2</v>
      </c>
      <c r="E9" s="13" t="s">
        <v>31</v>
      </c>
      <c r="F9" s="22" t="s">
        <v>30</v>
      </c>
      <c r="G9" s="14" t="s">
        <v>33</v>
      </c>
      <c r="H9" s="15" t="s">
        <v>34</v>
      </c>
      <c r="I9" s="15">
        <v>157389</v>
      </c>
      <c r="J9" s="24">
        <v>4.21</v>
      </c>
      <c r="K9" s="16">
        <f t="shared" ref="K9:K10" si="1">SUM(I9*J9)</f>
        <v>662607.68999999994</v>
      </c>
      <c r="L9" s="26" t="s">
        <v>32</v>
      </c>
    </row>
    <row r="10" spans="1:12" ht="165.75" customHeight="1" thickBot="1" x14ac:dyDescent="0.25">
      <c r="A10" s="21" t="s">
        <v>19</v>
      </c>
      <c r="B10" s="55" t="s">
        <v>48</v>
      </c>
      <c r="C10" s="54" t="s">
        <v>42</v>
      </c>
      <c r="D10" s="12" t="s">
        <v>2</v>
      </c>
      <c r="E10" s="13" t="s">
        <v>35</v>
      </c>
      <c r="F10" s="22" t="s">
        <v>30</v>
      </c>
      <c r="G10" s="14" t="s">
        <v>22</v>
      </c>
      <c r="H10" s="14" t="s">
        <v>50</v>
      </c>
      <c r="I10" s="15">
        <v>420990</v>
      </c>
      <c r="J10" s="24">
        <v>7.8</v>
      </c>
      <c r="K10" s="16">
        <f t="shared" si="1"/>
        <v>3283722</v>
      </c>
      <c r="L10" s="26" t="s">
        <v>47</v>
      </c>
    </row>
    <row r="11" spans="1:12" ht="33.75" customHeight="1" thickBot="1" x14ac:dyDescent="0.3">
      <c r="A11" s="28"/>
      <c r="B11" s="33"/>
      <c r="C11" s="29"/>
      <c r="D11" s="30"/>
      <c r="E11" s="31"/>
      <c r="F11" s="32"/>
      <c r="G11" s="29"/>
      <c r="H11" s="33"/>
      <c r="I11" s="64" t="s">
        <v>43</v>
      </c>
      <c r="J11" s="65"/>
      <c r="K11" s="57">
        <f>SUM(K6:K10)</f>
        <v>7385293.6899999995</v>
      </c>
      <c r="L11" s="34"/>
    </row>
    <row r="12" spans="1:12" ht="108.75" customHeight="1" x14ac:dyDescent="0.2">
      <c r="A12" s="35"/>
      <c r="B12" s="36"/>
      <c r="C12" s="36"/>
      <c r="D12" s="38"/>
      <c r="E12" s="39"/>
      <c r="F12" s="40"/>
      <c r="G12" s="36"/>
      <c r="H12" s="41"/>
      <c r="I12" s="41"/>
      <c r="J12" s="42"/>
      <c r="K12" s="43"/>
      <c r="L12" s="44"/>
    </row>
    <row r="13" spans="1:12" ht="108.75" customHeight="1" x14ac:dyDescent="0.2">
      <c r="A13" s="35"/>
      <c r="B13" s="36"/>
      <c r="C13" s="36"/>
      <c r="D13" s="38"/>
      <c r="E13" s="39"/>
      <c r="F13" s="40"/>
      <c r="G13" s="36"/>
      <c r="H13" s="41"/>
      <c r="I13" s="41"/>
      <c r="J13" s="42"/>
      <c r="K13" s="43"/>
      <c r="L13" s="44"/>
    </row>
    <row r="14" spans="1:12" ht="108.75" customHeight="1" x14ac:dyDescent="0.2">
      <c r="A14" s="35"/>
      <c r="B14" s="36"/>
      <c r="C14" s="36"/>
      <c r="D14" s="38"/>
      <c r="E14" s="39"/>
      <c r="F14" s="40"/>
      <c r="G14" s="36"/>
      <c r="H14" s="41"/>
      <c r="I14" s="41"/>
      <c r="J14" s="42"/>
      <c r="K14" s="43"/>
      <c r="L14" s="44"/>
    </row>
    <row r="15" spans="1:12" ht="141" customHeight="1" x14ac:dyDescent="0.2">
      <c r="A15" s="35"/>
      <c r="B15" s="36"/>
      <c r="C15" s="37"/>
      <c r="D15" s="38"/>
      <c r="E15" s="39"/>
      <c r="F15" s="40"/>
      <c r="G15" s="36"/>
      <c r="H15" s="41"/>
      <c r="I15" s="41"/>
      <c r="J15" s="42"/>
      <c r="K15" s="43"/>
      <c r="L15" s="44"/>
    </row>
    <row r="16" spans="1:12" ht="117.75" customHeight="1" x14ac:dyDescent="0.2">
      <c r="A16" s="35"/>
      <c r="B16" s="36"/>
      <c r="C16" s="37"/>
      <c r="D16" s="38"/>
      <c r="E16" s="39"/>
      <c r="F16" s="40"/>
      <c r="G16" s="36"/>
      <c r="H16" s="41"/>
      <c r="I16" s="41"/>
      <c r="J16" s="42"/>
      <c r="K16" s="43"/>
      <c r="L16" s="44"/>
    </row>
    <row r="17" spans="1:13" ht="207" customHeight="1" x14ac:dyDescent="0.2">
      <c r="A17" s="35"/>
      <c r="B17" s="36"/>
      <c r="C17" s="37"/>
      <c r="D17" s="38"/>
      <c r="E17" s="39"/>
      <c r="F17" s="40"/>
      <c r="G17" s="36"/>
      <c r="H17" s="41"/>
      <c r="I17" s="41"/>
      <c r="J17" s="42"/>
      <c r="K17" s="43"/>
      <c r="L17" s="44"/>
    </row>
    <row r="18" spans="1:13" ht="207" customHeight="1" x14ac:dyDescent="0.2">
      <c r="A18" s="35"/>
      <c r="B18" s="36"/>
      <c r="C18" s="37"/>
      <c r="D18" s="38"/>
      <c r="E18" s="39"/>
      <c r="F18" s="40"/>
      <c r="G18" s="36"/>
      <c r="H18" s="41"/>
      <c r="I18" s="41"/>
      <c r="J18" s="42"/>
      <c r="K18" s="43"/>
      <c r="L18" s="44"/>
    </row>
    <row r="19" spans="1:13" ht="47.25" customHeight="1" x14ac:dyDescent="0.2">
      <c r="K19" s="11"/>
      <c r="L19" s="11"/>
      <c r="M19" s="9"/>
    </row>
    <row r="23" spans="1:13" ht="15.75" x14ac:dyDescent="0.2">
      <c r="C23" s="2"/>
      <c r="D23" s="61"/>
      <c r="E23" s="8"/>
      <c r="F23" s="62"/>
      <c r="G23" s="62"/>
    </row>
    <row r="24" spans="1:13" ht="15.75" x14ac:dyDescent="0.2">
      <c r="C24" s="3"/>
      <c r="D24" s="61"/>
      <c r="E24" s="8"/>
      <c r="F24" s="5"/>
      <c r="G24" s="6"/>
    </row>
    <row r="25" spans="1:13" ht="15.75" x14ac:dyDescent="0.2">
      <c r="C25" s="3"/>
      <c r="D25" s="61"/>
      <c r="E25" s="8"/>
      <c r="F25" s="62"/>
      <c r="G25" s="62"/>
    </row>
    <row r="26" spans="1:13" ht="15.75" x14ac:dyDescent="0.2">
      <c r="C26" s="3"/>
      <c r="D26" s="61"/>
      <c r="E26" s="8"/>
      <c r="F26" s="5"/>
      <c r="G26" s="6"/>
    </row>
    <row r="27" spans="1:13" ht="15.75" x14ac:dyDescent="0.2">
      <c r="C27" s="2"/>
      <c r="D27" s="61"/>
      <c r="E27" s="8"/>
      <c r="F27" s="7"/>
      <c r="G27" s="6"/>
    </row>
    <row r="28" spans="1:13" ht="15.75" x14ac:dyDescent="0.2">
      <c r="C28" s="4"/>
      <c r="D28" s="61"/>
      <c r="E28" s="8"/>
      <c r="F28" s="63"/>
      <c r="G28" s="63"/>
    </row>
    <row r="29" spans="1:13" ht="15.75" x14ac:dyDescent="0.2">
      <c r="C29" s="4"/>
      <c r="D29" s="61"/>
      <c r="E29" s="8"/>
      <c r="F29" s="63"/>
      <c r="G29" s="63"/>
    </row>
    <row r="30" spans="1:13" ht="15.75" x14ac:dyDescent="0.2">
      <c r="C30" s="4"/>
      <c r="D30" s="61"/>
      <c r="E30" s="8"/>
      <c r="F30" s="63"/>
      <c r="G30" s="63"/>
    </row>
  </sheetData>
  <mergeCells count="9">
    <mergeCell ref="H2:K2"/>
    <mergeCell ref="C3:J3"/>
    <mergeCell ref="D23:D30"/>
    <mergeCell ref="F23:G23"/>
    <mergeCell ref="F25:G25"/>
    <mergeCell ref="F28:G28"/>
    <mergeCell ref="F29:G29"/>
    <mergeCell ref="F30:G30"/>
    <mergeCell ref="I11:J11"/>
  </mergeCells>
  <pageMargins left="0.7" right="0.7"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2025-12-04T07:58:26Z</cp:lastPrinted>
  <dcterms:created xsi:type="dcterms:W3CDTF">2016-11-16T11:29:38Z</dcterms:created>
  <dcterms:modified xsi:type="dcterms:W3CDTF">2025-12-09T08:00:31Z</dcterms:modified>
</cp:coreProperties>
</file>