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1vadvpt01\Kulig\2025\1. ATVIRI  TARPTAUTINIAI konkursai\2844_Vienkartinės priemonės radiologijai 50 dalių\Sutartys viešinimui\Endomeda\"/>
    </mc:Choice>
  </mc:AlternateContent>
  <xr:revisionPtr revIDLastSave="0" documentId="13_ncr:1_{008557CD-FBF8-4137-955E-0C032781AFE4}"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104" i="1" l="1"/>
  <c r="F91" i="1"/>
  <c r="F103" i="1" s="1"/>
  <c r="F104" i="1" s="1"/>
  <c r="F105" i="1" s="1"/>
  <c r="G82" i="1"/>
  <c r="F70" i="1"/>
  <c r="G58" i="1"/>
  <c r="F40" i="1"/>
  <c r="F57" i="1" s="1"/>
  <c r="F58" i="1" s="1"/>
  <c r="F59" i="1" s="1"/>
  <c r="G21" i="1"/>
  <c r="G57" i="1" l="1"/>
  <c r="F81" i="1"/>
  <c r="F82" i="1" s="1"/>
  <c r="F83" i="1" s="1"/>
  <c r="G81" i="1"/>
  <c r="G103" i="1"/>
</calcChain>
</file>

<file path=xl/sharedStrings.xml><?xml version="1.0" encoding="utf-8"?>
<sst xmlns="http://schemas.openxmlformats.org/spreadsheetml/2006/main" count="274" uniqueCount="176">
  <si>
    <t>PIRKIMO SĄLYGŲ PRIEDAS "PASIŪLYMO FORMA"</t>
  </si>
  <si>
    <t>VIENKARTINĖS RADIOLOGINĖS PRIEMONĖS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</si>
  <si>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</si>
  <si>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</si>
  <si>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</si>
  <si>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</si>
  <si>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</si>
  <si>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</si>
  <si>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</si>
  <si>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</si>
  <si>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</si>
  <si>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</si>
  <si>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</si>
  <si>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</si>
  <si>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</si>
  <si>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</si>
  <si>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</si>
  <si>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</si>
  <si>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</si>
  <si>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</si>
  <si>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</si>
  <si>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</si>
  <si>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</si>
  <si>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</si>
  <si>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</si>
  <si>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</si>
  <si>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</si>
  <si>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</si>
  <si>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</si>
  <si>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</si>
  <si>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</si>
  <si>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</si>
  <si>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</si>
  <si>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</si>
  <si>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Konkreti siūlomo parametro reikšmė, prekės kodas kataloge</t>
  </si>
  <si>
    <t>Dokumento, kuriame yra nurodyta parametro reikšmė, pavadinimas ir puslapio Nr.</t>
  </si>
  <si>
    <t>Suma be PVM</t>
  </si>
  <si>
    <t>Taikomas PVM dydis (%)</t>
  </si>
  <si>
    <t>PVM suma</t>
  </si>
  <si>
    <t>Suma su PVM</t>
  </si>
  <si>
    <t>Vnt</t>
  </si>
  <si>
    <t>28. DALIS</t>
  </si>
  <si>
    <t>EMBOLIZACINĖS SPIRALĖS PERIFERIJAI , ATSKIRIAMOS</t>
  </si>
  <si>
    <t>28.</t>
  </si>
  <si>
    <t>Embolizacinės spiralės periferijai , atskiriamos</t>
  </si>
  <si>
    <t>28.1.</t>
  </si>
  <si>
    <t>28.1.1.</t>
  </si>
  <si>
    <t xml:space="preserve">Pagamintos iš platinos. </t>
  </si>
  <si>
    <t>28.1.2.</t>
  </si>
  <si>
    <t>Spiralės viduje dviguba šerdis iš polipropileno - atsparumas išsitempimui.</t>
  </si>
  <si>
    <t>28.1.3.</t>
  </si>
  <si>
    <t>Spiralės galas - atraumatinis, užapvalintas</t>
  </si>
  <si>
    <t>28.1.4.</t>
  </si>
  <si>
    <t>Spiralė minkšta, bet stabili.</t>
  </si>
  <si>
    <t>28.1.5.</t>
  </si>
  <si>
    <t>Su neilono (2-10cm diametro)  ir PGLA (12-20cm diametro) plaukeliais įsuktais pagal LatticeFX technologiją – apvynioti  ant spiralės šerdies ir įsukti į spiralės vijas – nėra plaukelių iškritimo rizikos.</t>
  </si>
  <si>
    <t>28.1.6.</t>
  </si>
  <si>
    <t>Helix (cilindro) formos  arba 3D formos</t>
  </si>
  <si>
    <t>28.1.7.</t>
  </si>
  <si>
    <t>Galimybė koreguoti spiralės lokaciją arba ją visiškai ištraukti - spiralė neatsiskiria atitraukus įvedimo kateterį.</t>
  </si>
  <si>
    <t>28.1.8.</t>
  </si>
  <si>
    <t>Sujungimo su įvedimo sistema vieta - minkšta, pagerinanti stabilumą, sumažinanti kateterio iššokimo riziką, lanksti</t>
  </si>
  <si>
    <t>28.1.9.</t>
  </si>
  <si>
    <t>Atskyrimo laikas - 2 sek</t>
  </si>
  <si>
    <t>28.1.10.</t>
  </si>
  <si>
    <t>Įvedimo sistemos ilgis 188 cm (±0,5cm)</t>
  </si>
  <si>
    <t>28.1.11.</t>
  </si>
  <si>
    <t>Skirtos naudoti su mechaninio atskyrimo rankena</t>
  </si>
  <si>
    <t>28.1.12.</t>
  </si>
  <si>
    <t>Konfigūracija:</t>
  </si>
  <si>
    <t>28.1.13.</t>
  </si>
  <si>
    <t>Diametras: 2,3,4,5,6,7,8,9,10,12,14,16,18,20 mm</t>
  </si>
  <si>
    <t>28.1.14.</t>
  </si>
  <si>
    <t>Ilgis: 4,6,8,10,15,20,30,40,50cm</t>
  </si>
  <si>
    <t>28.1.15.</t>
  </si>
  <si>
    <t xml:space="preserve"> 2-4mm diametro diametro spiralės tinka naudoti su mikrokateteriu, kurio ID &gt;0,0165“,</t>
  </si>
  <si>
    <t>28.1.16.</t>
  </si>
  <si>
    <t xml:space="preserve"> 5-20mm diametro -  ID &gt;0,021“</t>
  </si>
  <si>
    <t>34. DALIS</t>
  </si>
  <si>
    <t>PRAĖJIMO ATRAMOS-KATETERIS</t>
  </si>
  <si>
    <t>34.</t>
  </si>
  <si>
    <t>Praėjimo atramos-kateteris</t>
  </si>
  <si>
    <t>34.1.</t>
  </si>
  <si>
    <t>34.1.1.</t>
  </si>
  <si>
    <t>Skirtas naudoti periferinėse kraujagyslėse - nukreipti ir sudaryti paramą vielai-pravedėjui sudarant galimybę pakeisti ją ir sudaryti kanalą fiziologinio tirpalo ar diagnostinių kontrastinių medžiagų įšvirkštimui.</t>
  </si>
  <si>
    <t>34.1.2.</t>
  </si>
  <si>
    <t>Skirti naudoti su 0,014", 0,018" bei 0,035" viela-pravedėju</t>
  </si>
  <si>
    <t>34.1.3.</t>
  </si>
  <si>
    <t>Kateterių ilgiai 65-150 cm</t>
  </si>
  <si>
    <t>34.1.4.</t>
  </si>
  <si>
    <t>3 rentgenokontarastiški žiedai ant kateterio galo, tarp kurių atstumas 15 ir 50 mm priklausomai nuo kateterio dydžio.</t>
  </si>
  <si>
    <t>34.1.5.</t>
  </si>
  <si>
    <t>2 konfigūracijų - tiesūs ir lenkti.</t>
  </si>
  <si>
    <t>34.1.6.</t>
  </si>
  <si>
    <t xml:space="preserve">◦Tiesus 0.035" kateteris suderinamas su min. 6Fr nukreipiančiuoju kateteriu ir 5Fr įvedimo kateteriu. Tiesūs 0.014" ir 0.018" kateteriai suderinami su min. 5Fr nukreipiančiuoju kateteriu ir 4Fr įvedimo kateteriu. </t>
  </si>
  <si>
    <t>34.1.7.</t>
  </si>
  <si>
    <t>◦Lenkti visų diametrų kateteriai suderinami su min. 5Fr nukreipiančiuoju kateteriu ir 4Fr įvedimo kateteriu. Išorinis 0.014" lenkto kateterio diametras - 0.030" (2.3Fr), 0.018" - 0.034" (2.6Fr), 0.035" - 0.050"</t>
  </si>
  <si>
    <t>34.1.8.</t>
  </si>
  <si>
    <t>Lenkti kateteriai armuoti, tiesūs be armavimo.</t>
  </si>
  <si>
    <t>34.1.9.</t>
  </si>
  <si>
    <t>Kateterių galas - nusmailėjantis žemo profilio</t>
  </si>
  <si>
    <t>34.1.10.</t>
  </si>
  <si>
    <t>Hidrofilinis padengimas 40cm kateterio distalaus galo ilgyje.</t>
  </si>
  <si>
    <t>MIKROKATERIS PERIFERINEI EMBOLIZACIJAI</t>
  </si>
  <si>
    <t>Mikrokateris periferinei embolizacijai</t>
  </si>
  <si>
    <t>Išorinis kateterio paviršius dengtas hidrofiliniu sluoksniu geresniam slydimui;</t>
  </si>
  <si>
    <t>vidinis kateterio spindis padengtas PTFE ar lygiaverte medžiaga;</t>
  </si>
  <si>
    <t>suderinamas su DMSO ir kitomis embolizacinėmis medžiagomis</t>
  </si>
  <si>
    <t>36. DALIS</t>
  </si>
  <si>
    <t>36.</t>
  </si>
  <si>
    <t>36.1.</t>
  </si>
  <si>
    <t>36.1.1.</t>
  </si>
  <si>
    <t>36.1.2.</t>
  </si>
  <si>
    <t>36.1.3.</t>
  </si>
  <si>
    <t xml:space="preserve">kateteris armuotas nerūdijančio plieno ar lygiavertės medžiagos spirale, turintis kelias stangrumo zonas. </t>
  </si>
  <si>
    <t>36.1.4.</t>
  </si>
  <si>
    <t>Galimybė  garais formuoti kateterio galą.   Naudojamas su ≤0,018" viela;</t>
  </si>
  <si>
    <t>36.1.5.</t>
  </si>
  <si>
    <t>Distalus/proksimalus kateterio išorinis diametras - 2.7Fr/2.4Fr;</t>
  </si>
  <si>
    <t>36.1.6.</t>
  </si>
  <si>
    <t>distalaus galo vidinis diametras – 0,021";</t>
  </si>
  <si>
    <t>36.1.7.</t>
  </si>
  <si>
    <t>kateterio ilgis/darbinis ilgis -  158cm(±1 cm)/153cm (±1 cm) ;</t>
  </si>
  <si>
    <t>36.1.8.</t>
  </si>
  <si>
    <t>su dviem rentgenokontrastiškais žiedais, tarp kurių atstumas - 3cm;</t>
  </si>
  <si>
    <t>36.1.9.</t>
  </si>
  <si>
    <t>Fiziologinio tirpalo srauto lygis (flow rate) prie 100PSI ≥0,9ml/sek.;</t>
  </si>
  <si>
    <t>36.1.10.</t>
  </si>
  <si>
    <t xml:space="preserve">Likutinis tūris kateteryje (Dead space volume) ≤0,42ml; </t>
  </si>
  <si>
    <t>36.1.11.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</si>
  <si>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</si>
  <si>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</si>
  <si>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</si>
  <si>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</si>
  <si>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</si>
  <si>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</si>
  <si>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</si>
  <si>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</si>
  <si>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</si>
  <si>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</si>
  <si>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</si>
  <si>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</si>
  <si>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</si>
  <si>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</si>
  <si>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</si>
  <si>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</si>
  <si>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</si>
  <si>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</si>
  <si>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</si>
  <si>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</si>
  <si>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</si>
  <si>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</si>
  <si>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2844 2025-02-27 14:46:04</t>
  </si>
  <si>
    <t>Kaunas</t>
  </si>
  <si>
    <t>UAB "ENDOMEDA"</t>
  </si>
  <si>
    <t>A. Juozapavičiaus pr. 27-10, Kaunas</t>
  </si>
  <si>
    <t>LT100001492218</t>
  </si>
  <si>
    <t>A/s Nr. LT087044060003231121, AB SEB bankas, b.k. 70440</t>
  </si>
  <si>
    <t>Lina Mikolaitienė</t>
  </si>
  <si>
    <t>00370 698 82290, el.p. lina@endomeda.lt</t>
  </si>
  <si>
    <t>Lina Mikolaitienė, direktorė</t>
  </si>
  <si>
    <t>Lina Mikolaitienė, direktorė     tel. 00370 698 82290, el. p.: lina@endomeda.lt</t>
  </si>
  <si>
    <t>"Siūlomų priemonių brošiūros" 8 psl.</t>
  </si>
  <si>
    <t>"Siūlomų priemonių brošiūros" 9 psl.</t>
  </si>
  <si>
    <t>"Siūlomų priemonių brošiūros" 10 psl.</t>
  </si>
  <si>
    <t>"Siūlomų priemonių brošiūros" 11 psl.</t>
  </si>
  <si>
    <t>"Siūlomų priemonių brošiūros" 12 psl.</t>
  </si>
  <si>
    <t>"Siūlomų priemonių brošiūros" 8 ir 11 psl.</t>
  </si>
  <si>
    <t>Įvedimo sistemos ilgis yra 188 cm</t>
  </si>
  <si>
    <t>Medtronic Inc./Concerto Coil PV-x-xx-Helix; PV-x-xx-3D</t>
  </si>
  <si>
    <t>"Siūlomų priemonių brošiūros" 13 psl.</t>
  </si>
  <si>
    <t>"Siūlomų priemonių brošiūros" 14 psl.</t>
  </si>
  <si>
    <t>kateterio ilgis/darbinis ilgis -  158cm/153cm ;</t>
  </si>
  <si>
    <t>Medtronic Inc. /Rebar-18  105-5081(/5083)-153(/130)</t>
  </si>
  <si>
    <t>Medtronic Inc./TrailBlazer  SC-x-xx   ASC-x-xx</t>
  </si>
  <si>
    <t>"Siūlomų priemonių brošiūros" 15 psl.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</si>
</sst>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2" fillId="4" borderId="23" xfId="0" applyFont="1" applyFill="1" applyBorder="1" applyAlignment="1">
      <alignment horizontal="center" vertical="center" wrapText="1"/>
    </xf>
    <xf numFmtId="0" fontId="1" fillId="4" borderId="23" xfId="0" applyFont="1" applyFill="1" applyBorder="1" applyAlignment="1">
      <alignment wrapText="1"/>
    </xf>
    <xf numFmtId="0" fontId="1" fillId="5" borderId="0" xfId="0" applyFont="1" applyFill="1" applyAlignment="1" applyProtection="1">
      <alignment wrapText="1"/>
      <protection locked="0"/>
    </xf>
    <xf numFmtId="0" fontId="1" fillId="5" borderId="23" xfId="0" applyFont="1" applyFill="1" applyBorder="1" applyAlignment="1" applyProtection="1">
      <alignment wrapText="1"/>
      <protection locked="0"/>
    </xf>
    <xf numFmtId="0" fontId="1" fillId="4" borderId="23" xfId="0" applyFont="1" applyFill="1" applyBorder="1" applyAlignment="1">
      <alignment horizontal="left" wrapText="1"/>
    </xf>
    <xf numFmtId="14" fontId="1" fillId="5" borderId="1" xfId="0" applyNumberFormat="1" applyFont="1" applyFill="1" applyBorder="1" applyProtection="1">
      <protection locked="0"/>
    </xf>
    <xf numFmtId="0" fontId="1" fillId="4" borderId="0" xfId="0" applyFont="1" applyFill="1" applyAlignment="1">
      <alignment horizontal="lef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1" fillId="3" borderId="7"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0" fillId="0" borderId="16" xfId="0" applyBorder="1"/>
    <xf numFmtId="0" fontId="0" fillId="0" borderId="17" xfId="0" applyBorder="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2" fillId="2" borderId="0" xfId="0" applyFont="1" applyFill="1" applyAlignment="1">
      <alignment horizontal="left" vertical="center" wrapText="1"/>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105"/>
  <sheetViews>
    <sheetView tabSelected="1" topLeftCell="A95" zoomScale="70" zoomScaleNormal="70" workbookViewId="0">
      <selection activeCell="C117" sqref="C117"/>
    </sheetView>
  </sheetViews>
  <sheetFormatPr defaultColWidth="10.875" defaultRowHeight="15" x14ac:dyDescent="0.25"/>
  <cols>
    <col min="1" max="1" width="9.125" style="1" customWidth="1"/>
    <col min="2" max="2" width="55.375" style="1" customWidth="1"/>
    <col min="3" max="3" width="11.125" style="1" customWidth="1"/>
    <col min="4" max="4" width="17" style="1" customWidth="1"/>
    <col min="5" max="5" width="17.75" style="1" customWidth="1"/>
    <col min="6" max="6" width="16.75" style="1" customWidth="1"/>
    <col min="7" max="7" width="20.5" style="1" customWidth="1"/>
    <col min="8" max="8" width="43.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30">
        <v>45751</v>
      </c>
    </row>
    <row r="9" spans="1:6" x14ac:dyDescent="0.25">
      <c r="A9" s="4" t="s">
        <v>5</v>
      </c>
      <c r="B9" s="13">
        <v>27</v>
      </c>
    </row>
    <row r="10" spans="1:6" x14ac:dyDescent="0.25">
      <c r="A10" s="4" t="s">
        <v>6</v>
      </c>
      <c r="B10" s="13" t="s">
        <v>153</v>
      </c>
    </row>
    <row r="12" spans="1:6" ht="15.75" x14ac:dyDescent="0.25">
      <c r="A12" s="36" t="s">
        <v>7</v>
      </c>
      <c r="B12" s="37"/>
      <c r="C12" s="33" t="s">
        <v>154</v>
      </c>
      <c r="D12" s="34"/>
      <c r="E12" s="34"/>
      <c r="F12" s="35"/>
    </row>
    <row r="13" spans="1:6" ht="15.95" customHeight="1" x14ac:dyDescent="0.25">
      <c r="A13" s="41" t="s">
        <v>8</v>
      </c>
      <c r="B13" s="42"/>
      <c r="C13" s="33">
        <v>135128174</v>
      </c>
      <c r="D13" s="34"/>
      <c r="E13" s="34"/>
      <c r="F13" s="35"/>
    </row>
    <row r="14" spans="1:6" ht="15.95" customHeight="1" x14ac:dyDescent="0.25">
      <c r="A14" s="41" t="s">
        <v>9</v>
      </c>
      <c r="B14" s="42"/>
      <c r="C14" s="33" t="s">
        <v>155</v>
      </c>
      <c r="D14" s="34"/>
      <c r="E14" s="34"/>
      <c r="F14" s="35"/>
    </row>
    <row r="15" spans="1:6" ht="15.95" customHeight="1" x14ac:dyDescent="0.25">
      <c r="A15" s="36" t="s">
        <v>10</v>
      </c>
      <c r="B15" s="37"/>
      <c r="C15" s="33" t="s">
        <v>156</v>
      </c>
      <c r="D15" s="34"/>
      <c r="E15" s="34"/>
      <c r="F15" s="35"/>
    </row>
    <row r="16" spans="1:6" ht="63" customHeight="1" x14ac:dyDescent="0.25">
      <c r="A16" s="45" t="s">
        <v>11</v>
      </c>
      <c r="B16" s="42"/>
      <c r="C16" s="33" t="s">
        <v>157</v>
      </c>
      <c r="D16" s="34"/>
      <c r="E16" s="34"/>
      <c r="F16" s="35"/>
    </row>
    <row r="17" spans="1:7" ht="15.95" customHeight="1" x14ac:dyDescent="0.25">
      <c r="A17" s="36" t="s">
        <v>12</v>
      </c>
      <c r="B17" s="37"/>
      <c r="C17" s="33" t="s">
        <v>158</v>
      </c>
      <c r="D17" s="34"/>
      <c r="E17" s="34"/>
      <c r="F17" s="35"/>
    </row>
    <row r="18" spans="1:7" ht="15.95" customHeight="1" x14ac:dyDescent="0.25">
      <c r="A18" s="36" t="s">
        <v>13</v>
      </c>
      <c r="B18" s="37"/>
      <c r="C18" s="33" t="s">
        <v>159</v>
      </c>
      <c r="D18" s="34"/>
      <c r="E18" s="34"/>
      <c r="F18" s="35"/>
    </row>
    <row r="19" spans="1:7" ht="48" customHeight="1" x14ac:dyDescent="0.25">
      <c r="A19" s="36" t="s">
        <v>14</v>
      </c>
      <c r="B19" s="37"/>
      <c r="C19" s="33" t="s">
        <v>160</v>
      </c>
      <c r="D19" s="34"/>
      <c r="E19" s="34"/>
      <c r="F19" s="35"/>
    </row>
    <row r="20" spans="1:7" ht="54.95" customHeight="1" x14ac:dyDescent="0.25">
      <c r="A20" s="36" t="s">
        <v>15</v>
      </c>
      <c r="B20" s="37"/>
      <c r="C20" s="33" t="s">
        <v>161</v>
      </c>
      <c r="D20" s="34"/>
      <c r="E20" s="34"/>
      <c r="F20" s="35"/>
    </row>
    <row r="21" spans="1:7" ht="71.099999999999994" customHeight="1" x14ac:dyDescent="0.25">
      <c r="A21" s="38" t="s">
        <v>16</v>
      </c>
      <c r="B21" s="39"/>
      <c r="C21" s="43"/>
      <c r="D21" s="44"/>
      <c r="E21" s="44"/>
      <c r="F21" s="44"/>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6" t="s">
        <v>17</v>
      </c>
      <c r="B23" s="32"/>
      <c r="C23" s="32"/>
      <c r="D23" s="32"/>
      <c r="E23" s="32"/>
      <c r="F23" s="32"/>
    </row>
    <row r="24" spans="1:7" x14ac:dyDescent="0.25">
      <c r="A24" s="32" t="s">
        <v>18</v>
      </c>
      <c r="B24" s="32"/>
      <c r="C24" s="32"/>
      <c r="D24" s="32"/>
      <c r="E24" s="32"/>
      <c r="F24" s="32"/>
    </row>
    <row r="25" spans="1:7" x14ac:dyDescent="0.25">
      <c r="A25" s="32" t="s">
        <v>19</v>
      </c>
      <c r="B25" s="32"/>
      <c r="C25" s="32"/>
      <c r="D25" s="32"/>
      <c r="E25" s="32"/>
      <c r="F25" s="32"/>
    </row>
    <row r="26" spans="1:7" x14ac:dyDescent="0.25">
      <c r="A26" s="32" t="s">
        <v>20</v>
      </c>
      <c r="B26" s="32"/>
      <c r="C26" s="32"/>
      <c r="D26" s="32"/>
      <c r="E26" s="32"/>
      <c r="F26" s="32"/>
    </row>
    <row r="27" spans="1:7" x14ac:dyDescent="0.25">
      <c r="A27" s="32" t="s">
        <v>21</v>
      </c>
      <c r="B27" s="32"/>
      <c r="C27" s="32"/>
      <c r="D27" s="32"/>
      <c r="E27" s="32"/>
      <c r="F27" s="32"/>
    </row>
    <row r="28" spans="1:7" ht="32.1" customHeight="1" x14ac:dyDescent="0.25">
      <c r="A28" s="40" t="s">
        <v>22</v>
      </c>
      <c r="B28" s="32"/>
      <c r="C28" s="32"/>
      <c r="D28" s="32"/>
      <c r="E28" s="32"/>
      <c r="F28" s="32"/>
    </row>
    <row r="29" spans="1:7" x14ac:dyDescent="0.25">
      <c r="A29" s="32" t="s">
        <v>23</v>
      </c>
      <c r="B29" s="32"/>
      <c r="C29" s="32"/>
      <c r="D29" s="32"/>
      <c r="E29" s="32"/>
      <c r="F29" s="32"/>
    </row>
    <row r="30" spans="1:7" ht="38.450000000000003" customHeight="1" x14ac:dyDescent="0.25">
      <c r="A30" s="31" t="s">
        <v>24</v>
      </c>
      <c r="B30" s="31"/>
      <c r="C30" s="31"/>
      <c r="D30" s="27"/>
    </row>
    <row r="31" spans="1:7" x14ac:dyDescent="0.25">
      <c r="A31" s="14" t="s">
        <v>25</v>
      </c>
    </row>
    <row r="35" spans="1:9" x14ac:dyDescent="0.25">
      <c r="A35" s="12" t="s">
        <v>41</v>
      </c>
      <c r="B35" s="12" t="s">
        <v>42</v>
      </c>
    </row>
    <row r="37" spans="1:9" x14ac:dyDescent="0.25">
      <c r="A37" s="12" t="s">
        <v>26</v>
      </c>
    </row>
    <row r="38" spans="1:9" s="10" customFormat="1" ht="45" x14ac:dyDescent="0.25">
      <c r="A38" s="25" t="s">
        <v>27</v>
      </c>
      <c r="B38" s="25" t="s">
        <v>28</v>
      </c>
      <c r="C38" s="25" t="s">
        <v>29</v>
      </c>
      <c r="D38" s="25" t="s">
        <v>30</v>
      </c>
      <c r="E38" s="25" t="s">
        <v>31</v>
      </c>
      <c r="F38" s="25" t="s">
        <v>32</v>
      </c>
      <c r="G38" s="25" t="s">
        <v>33</v>
      </c>
      <c r="H38" s="25" t="s">
        <v>34</v>
      </c>
      <c r="I38" s="25" t="s">
        <v>35</v>
      </c>
    </row>
    <row r="39" spans="1:9" x14ac:dyDescent="0.25">
      <c r="A39" s="15" t="s">
        <v>43</v>
      </c>
      <c r="B39" s="24" t="s">
        <v>44</v>
      </c>
      <c r="C39" s="16"/>
      <c r="D39" s="16"/>
      <c r="E39" s="16"/>
      <c r="F39" s="16"/>
      <c r="G39" s="16"/>
      <c r="H39" s="16"/>
      <c r="I39" s="16"/>
    </row>
    <row r="40" spans="1:9" ht="44.45" customHeight="1" x14ac:dyDescent="0.25">
      <c r="A40" s="16" t="s">
        <v>45</v>
      </c>
      <c r="B40" s="26" t="s">
        <v>44</v>
      </c>
      <c r="C40" s="16">
        <v>120</v>
      </c>
      <c r="D40" s="16" t="s">
        <v>40</v>
      </c>
      <c r="E40" s="17">
        <v>360</v>
      </c>
      <c r="F40" s="16">
        <f>IF(ISBLANK(E40),"", PRODUCT(C40,E40))</f>
        <v>43200</v>
      </c>
      <c r="G40" s="28" t="s">
        <v>169</v>
      </c>
      <c r="H40" s="16"/>
      <c r="I40" s="16"/>
    </row>
    <row r="41" spans="1:9" ht="27.95" customHeight="1" x14ac:dyDescent="0.25">
      <c r="A41" s="16" t="s">
        <v>46</v>
      </c>
      <c r="B41" s="26" t="s">
        <v>47</v>
      </c>
      <c r="C41" s="16"/>
      <c r="D41" s="16"/>
      <c r="E41" s="16"/>
      <c r="F41" s="16"/>
      <c r="G41" s="16"/>
      <c r="H41" s="28" t="s">
        <v>47</v>
      </c>
      <c r="I41" s="28" t="s">
        <v>165</v>
      </c>
    </row>
    <row r="42" spans="1:9" ht="30" x14ac:dyDescent="0.25">
      <c r="A42" s="16" t="s">
        <v>48</v>
      </c>
      <c r="B42" s="26" t="s">
        <v>49</v>
      </c>
      <c r="C42" s="16"/>
      <c r="D42" s="16"/>
      <c r="E42" s="16"/>
      <c r="F42" s="16"/>
      <c r="G42" s="16"/>
      <c r="H42" s="28" t="s">
        <v>49</v>
      </c>
      <c r="I42" s="28" t="s">
        <v>162</v>
      </c>
    </row>
    <row r="43" spans="1:9" ht="27" customHeight="1" x14ac:dyDescent="0.25">
      <c r="A43" s="16" t="s">
        <v>50</v>
      </c>
      <c r="B43" s="26" t="s">
        <v>51</v>
      </c>
      <c r="C43" s="16"/>
      <c r="D43" s="16"/>
      <c r="E43" s="16"/>
      <c r="F43" s="16"/>
      <c r="G43" s="16"/>
      <c r="H43" s="28" t="s">
        <v>51</v>
      </c>
      <c r="I43" s="28" t="s">
        <v>162</v>
      </c>
    </row>
    <row r="44" spans="1:9" ht="30.6" customHeight="1" x14ac:dyDescent="0.25">
      <c r="A44" s="16" t="s">
        <v>52</v>
      </c>
      <c r="B44" s="26" t="s">
        <v>53</v>
      </c>
      <c r="C44" s="16"/>
      <c r="D44" s="16"/>
      <c r="E44" s="16"/>
      <c r="F44" s="16"/>
      <c r="G44" s="16"/>
      <c r="H44" s="28" t="s">
        <v>53</v>
      </c>
      <c r="I44" s="28" t="s">
        <v>164</v>
      </c>
    </row>
    <row r="45" spans="1:9" ht="60" x14ac:dyDescent="0.25">
      <c r="A45" s="16" t="s">
        <v>54</v>
      </c>
      <c r="B45" s="26" t="s">
        <v>55</v>
      </c>
      <c r="C45" s="16"/>
      <c r="D45" s="16"/>
      <c r="E45" s="16"/>
      <c r="F45" s="16"/>
      <c r="G45" s="16"/>
      <c r="H45" s="28" t="s">
        <v>55</v>
      </c>
      <c r="I45" s="28" t="s">
        <v>164</v>
      </c>
    </row>
    <row r="46" spans="1:9" ht="36.6" customHeight="1" x14ac:dyDescent="0.25">
      <c r="A46" s="16" t="s">
        <v>56</v>
      </c>
      <c r="B46" s="26" t="s">
        <v>57</v>
      </c>
      <c r="C46" s="16"/>
      <c r="D46" s="16"/>
      <c r="E46" s="16"/>
      <c r="F46" s="16"/>
      <c r="G46" s="16"/>
      <c r="H46" s="28" t="s">
        <v>57</v>
      </c>
      <c r="I46" s="28" t="s">
        <v>165</v>
      </c>
    </row>
    <row r="47" spans="1:9" ht="45" x14ac:dyDescent="0.25">
      <c r="A47" s="16" t="s">
        <v>58</v>
      </c>
      <c r="B47" s="26" t="s">
        <v>59</v>
      </c>
      <c r="C47" s="16"/>
      <c r="D47" s="16"/>
      <c r="E47" s="16"/>
      <c r="F47" s="16"/>
      <c r="G47" s="16"/>
      <c r="H47" s="28" t="s">
        <v>59</v>
      </c>
      <c r="I47" s="28" t="s">
        <v>165</v>
      </c>
    </row>
    <row r="48" spans="1:9" ht="45" x14ac:dyDescent="0.25">
      <c r="A48" s="16" t="s">
        <v>60</v>
      </c>
      <c r="B48" s="26" t="s">
        <v>61</v>
      </c>
      <c r="C48" s="16"/>
      <c r="D48" s="16"/>
      <c r="E48" s="16"/>
      <c r="F48" s="16"/>
      <c r="G48" s="16"/>
      <c r="H48" s="28" t="s">
        <v>61</v>
      </c>
      <c r="I48" s="28" t="s">
        <v>167</v>
      </c>
    </row>
    <row r="49" spans="1:9" ht="29.1" customHeight="1" x14ac:dyDescent="0.25">
      <c r="A49" s="16" t="s">
        <v>62</v>
      </c>
      <c r="B49" s="26" t="s">
        <v>63</v>
      </c>
      <c r="C49" s="16"/>
      <c r="D49" s="16"/>
      <c r="E49" s="16"/>
      <c r="F49" s="16"/>
      <c r="G49" s="16"/>
      <c r="H49" s="28" t="s">
        <v>63</v>
      </c>
      <c r="I49" s="28" t="s">
        <v>163</v>
      </c>
    </row>
    <row r="50" spans="1:9" ht="28.5" customHeight="1" x14ac:dyDescent="0.25">
      <c r="A50" s="16" t="s">
        <v>64</v>
      </c>
      <c r="B50" s="26" t="s">
        <v>65</v>
      </c>
      <c r="C50" s="16"/>
      <c r="D50" s="16"/>
      <c r="E50" s="16"/>
      <c r="F50" s="16"/>
      <c r="G50" s="16"/>
      <c r="H50" s="28" t="s">
        <v>168</v>
      </c>
      <c r="I50" s="28" t="s">
        <v>165</v>
      </c>
    </row>
    <row r="51" spans="1:9" ht="25.5" customHeight="1" x14ac:dyDescent="0.25">
      <c r="A51" s="16" t="s">
        <v>66</v>
      </c>
      <c r="B51" s="26" t="s">
        <v>67</v>
      </c>
      <c r="C51" s="16"/>
      <c r="D51" s="16"/>
      <c r="E51" s="16"/>
      <c r="F51" s="16"/>
      <c r="G51" s="16"/>
      <c r="H51" s="28" t="s">
        <v>67</v>
      </c>
      <c r="I51" s="28" t="s">
        <v>162</v>
      </c>
    </row>
    <row r="52" spans="1:9" ht="30" customHeight="1" x14ac:dyDescent="0.25">
      <c r="A52" s="16" t="s">
        <v>68</v>
      </c>
      <c r="B52" s="26" t="s">
        <v>69</v>
      </c>
      <c r="C52" s="16"/>
      <c r="D52" s="16"/>
      <c r="E52" s="16"/>
      <c r="F52" s="16"/>
      <c r="G52" s="16"/>
      <c r="H52" s="28" t="s">
        <v>69</v>
      </c>
      <c r="I52" s="28"/>
    </row>
    <row r="53" spans="1:9" ht="26.45" customHeight="1" x14ac:dyDescent="0.25">
      <c r="A53" s="16" t="s">
        <v>70</v>
      </c>
      <c r="B53" s="26" t="s">
        <v>71</v>
      </c>
      <c r="C53" s="16"/>
      <c r="D53" s="16"/>
      <c r="E53" s="16"/>
      <c r="F53" s="16"/>
      <c r="G53" s="16"/>
      <c r="H53" s="28" t="s">
        <v>71</v>
      </c>
      <c r="I53" s="28" t="s">
        <v>165</v>
      </c>
    </row>
    <row r="54" spans="1:9" ht="36.950000000000003" customHeight="1" x14ac:dyDescent="0.25">
      <c r="A54" s="16" t="s">
        <v>72</v>
      </c>
      <c r="B54" s="26" t="s">
        <v>73</v>
      </c>
      <c r="C54" s="16"/>
      <c r="D54" s="16"/>
      <c r="E54" s="16"/>
      <c r="F54" s="16"/>
      <c r="G54" s="16"/>
      <c r="H54" s="28" t="s">
        <v>73</v>
      </c>
      <c r="I54" s="28" t="s">
        <v>165</v>
      </c>
    </row>
    <row r="55" spans="1:9" ht="30" x14ac:dyDescent="0.25">
      <c r="A55" s="16" t="s">
        <v>74</v>
      </c>
      <c r="B55" s="26" t="s">
        <v>75</v>
      </c>
      <c r="C55" s="16"/>
      <c r="D55" s="16"/>
      <c r="E55" s="16"/>
      <c r="F55" s="16"/>
      <c r="G55" s="16"/>
      <c r="H55" s="28" t="s">
        <v>75</v>
      </c>
      <c r="I55" s="28" t="s">
        <v>165</v>
      </c>
    </row>
    <row r="56" spans="1:9" ht="30.95" customHeight="1" x14ac:dyDescent="0.25">
      <c r="A56" s="16" t="s">
        <v>76</v>
      </c>
      <c r="B56" s="26" t="s">
        <v>77</v>
      </c>
      <c r="C56" s="16"/>
      <c r="D56" s="16"/>
      <c r="E56" s="16"/>
      <c r="F56" s="16"/>
      <c r="G56" s="16"/>
      <c r="H56" s="28" t="s">
        <v>77</v>
      </c>
      <c r="I56" s="28" t="s">
        <v>165</v>
      </c>
    </row>
    <row r="57" spans="1:9" x14ac:dyDescent="0.25">
      <c r="E57" s="15" t="s">
        <v>36</v>
      </c>
      <c r="F57" s="15">
        <f>IF((COUNT(C40:C56)&lt;&gt;COUNT(F40:F56)),"", ROUND(SUM(F40:F56),2))</f>
        <v>43200</v>
      </c>
      <c r="G57" s="14" t="str">
        <f>IF((COUNT(C40:C56)&lt;&gt;COUNT(F40:F56)),"Neužpildytos visų objektų kainos", "")</f>
        <v/>
      </c>
    </row>
    <row r="58" spans="1:9" ht="45" x14ac:dyDescent="0.25">
      <c r="C58" s="24" t="s">
        <v>37</v>
      </c>
      <c r="D58" s="18">
        <v>5</v>
      </c>
      <c r="E58" s="15" t="s">
        <v>38</v>
      </c>
      <c r="F58" s="15">
        <f>IF(OR(F57="",D58=""),"", ROUND(PRODUCT(D58,F57)/100,2))</f>
        <v>2160</v>
      </c>
      <c r="G58" s="14" t="str">
        <f>IF(D58="", "Nurodykite taikomą PVM dydį", "")</f>
        <v/>
      </c>
    </row>
    <row r="59" spans="1:9" x14ac:dyDescent="0.25">
      <c r="E59" s="15" t="s">
        <v>39</v>
      </c>
      <c r="F59" s="15">
        <f>IF(ISBLANK(F58), "", ROUND(SUM(F57:F58),2))</f>
        <v>45360</v>
      </c>
    </row>
    <row r="65" spans="1:9" x14ac:dyDescent="0.25">
      <c r="A65" s="12" t="s">
        <v>78</v>
      </c>
      <c r="B65" s="12" t="s">
        <v>79</v>
      </c>
    </row>
    <row r="67" spans="1:9" x14ac:dyDescent="0.25">
      <c r="A67" s="12" t="s">
        <v>26</v>
      </c>
    </row>
    <row r="68" spans="1:9" s="10" customFormat="1" ht="45" x14ac:dyDescent="0.25">
      <c r="A68" s="25" t="s">
        <v>27</v>
      </c>
      <c r="B68" s="25" t="s">
        <v>28</v>
      </c>
      <c r="C68" s="25" t="s">
        <v>29</v>
      </c>
      <c r="D68" s="25" t="s">
        <v>30</v>
      </c>
      <c r="E68" s="25" t="s">
        <v>31</v>
      </c>
      <c r="F68" s="25" t="s">
        <v>32</v>
      </c>
      <c r="G68" s="25" t="s">
        <v>33</v>
      </c>
      <c r="H68" s="25" t="s">
        <v>34</v>
      </c>
      <c r="I68" s="25" t="s">
        <v>35</v>
      </c>
    </row>
    <row r="69" spans="1:9" x14ac:dyDescent="0.25">
      <c r="A69" s="15" t="s">
        <v>80</v>
      </c>
      <c r="B69" s="24" t="s">
        <v>81</v>
      </c>
      <c r="C69" s="16"/>
      <c r="D69" s="16"/>
      <c r="E69" s="16"/>
      <c r="F69" s="16"/>
      <c r="G69" s="16"/>
      <c r="H69" s="16"/>
      <c r="I69" s="16"/>
    </row>
    <row r="70" spans="1:9" ht="34.5" customHeight="1" x14ac:dyDescent="0.25">
      <c r="A70" s="16" t="s">
        <v>82</v>
      </c>
      <c r="B70" s="26" t="s">
        <v>81</v>
      </c>
      <c r="C70" s="16">
        <v>60</v>
      </c>
      <c r="D70" s="16" t="s">
        <v>40</v>
      </c>
      <c r="E70" s="17">
        <v>140</v>
      </c>
      <c r="F70" s="16">
        <f>IF(ISBLANK(E70),"", PRODUCT(C70,E70))</f>
        <v>8400</v>
      </c>
      <c r="G70" s="28" t="s">
        <v>174</v>
      </c>
      <c r="H70" s="16"/>
      <c r="I70" s="16"/>
    </row>
    <row r="71" spans="1:9" ht="75" x14ac:dyDescent="0.25">
      <c r="A71" s="16" t="s">
        <v>83</v>
      </c>
      <c r="B71" s="26" t="s">
        <v>84</v>
      </c>
      <c r="C71" s="16"/>
      <c r="D71" s="16"/>
      <c r="E71" s="16"/>
      <c r="F71" s="16"/>
      <c r="G71" s="16"/>
      <c r="H71" s="28" t="s">
        <v>84</v>
      </c>
      <c r="I71" s="28"/>
    </row>
    <row r="72" spans="1:9" ht="32.1" customHeight="1" x14ac:dyDescent="0.25">
      <c r="A72" s="16" t="s">
        <v>85</v>
      </c>
      <c r="B72" s="26" t="s">
        <v>86</v>
      </c>
      <c r="C72" s="16"/>
      <c r="D72" s="16"/>
      <c r="E72" s="16"/>
      <c r="F72" s="16"/>
      <c r="G72" s="16"/>
      <c r="H72" s="28" t="s">
        <v>86</v>
      </c>
      <c r="I72" s="28" t="s">
        <v>166</v>
      </c>
    </row>
    <row r="73" spans="1:9" ht="27.95" customHeight="1" x14ac:dyDescent="0.25">
      <c r="A73" s="16" t="s">
        <v>87</v>
      </c>
      <c r="B73" s="26" t="s">
        <v>88</v>
      </c>
      <c r="C73" s="16"/>
      <c r="D73" s="16"/>
      <c r="E73" s="16"/>
      <c r="F73" s="16"/>
      <c r="G73" s="16"/>
      <c r="H73" s="28" t="s">
        <v>88</v>
      </c>
      <c r="I73" s="28" t="s">
        <v>166</v>
      </c>
    </row>
    <row r="74" spans="1:9" ht="45" x14ac:dyDescent="0.25">
      <c r="A74" s="16" t="s">
        <v>89</v>
      </c>
      <c r="B74" s="26" t="s">
        <v>90</v>
      </c>
      <c r="C74" s="16"/>
      <c r="D74" s="16"/>
      <c r="E74" s="16"/>
      <c r="F74" s="16"/>
      <c r="G74" s="16"/>
      <c r="H74" s="28" t="s">
        <v>90</v>
      </c>
      <c r="I74" s="28" t="s">
        <v>166</v>
      </c>
    </row>
    <row r="75" spans="1:9" ht="32.1" customHeight="1" x14ac:dyDescent="0.25">
      <c r="A75" s="16" t="s">
        <v>91</v>
      </c>
      <c r="B75" s="26" t="s">
        <v>92</v>
      </c>
      <c r="C75" s="16"/>
      <c r="D75" s="16"/>
      <c r="E75" s="16"/>
      <c r="F75" s="16"/>
      <c r="G75" s="16"/>
      <c r="H75" s="28" t="s">
        <v>92</v>
      </c>
      <c r="I75" s="28" t="s">
        <v>166</v>
      </c>
    </row>
    <row r="76" spans="1:9" ht="75" x14ac:dyDescent="0.25">
      <c r="A76" s="16" t="s">
        <v>93</v>
      </c>
      <c r="B76" s="26" t="s">
        <v>94</v>
      </c>
      <c r="C76" s="16"/>
      <c r="D76" s="16"/>
      <c r="E76" s="16"/>
      <c r="F76" s="16"/>
      <c r="G76" s="16"/>
      <c r="H76" s="28" t="s">
        <v>94</v>
      </c>
      <c r="I76" s="28" t="s">
        <v>166</v>
      </c>
    </row>
    <row r="77" spans="1:9" ht="60" x14ac:dyDescent="0.25">
      <c r="A77" s="16" t="s">
        <v>95</v>
      </c>
      <c r="B77" s="26" t="s">
        <v>96</v>
      </c>
      <c r="C77" s="16"/>
      <c r="D77" s="16"/>
      <c r="E77" s="16"/>
      <c r="F77" s="16"/>
      <c r="G77" s="16"/>
      <c r="H77" s="28" t="s">
        <v>96</v>
      </c>
      <c r="I77" s="28" t="s">
        <v>166</v>
      </c>
    </row>
    <row r="78" spans="1:9" ht="30" customHeight="1" x14ac:dyDescent="0.25">
      <c r="A78" s="16" t="s">
        <v>97</v>
      </c>
      <c r="B78" s="26" t="s">
        <v>98</v>
      </c>
      <c r="C78" s="16"/>
      <c r="D78" s="16"/>
      <c r="E78" s="16"/>
      <c r="F78" s="16"/>
      <c r="G78" s="16"/>
      <c r="H78" s="28" t="s">
        <v>98</v>
      </c>
      <c r="I78" s="28" t="s">
        <v>166</v>
      </c>
    </row>
    <row r="79" spans="1:9" ht="27.95" customHeight="1" x14ac:dyDescent="0.25">
      <c r="A79" s="16" t="s">
        <v>99</v>
      </c>
      <c r="B79" s="26" t="s">
        <v>100</v>
      </c>
      <c r="C79" s="16"/>
      <c r="D79" s="16"/>
      <c r="E79" s="16"/>
      <c r="F79" s="16"/>
      <c r="G79" s="16"/>
      <c r="H79" s="28" t="s">
        <v>100</v>
      </c>
      <c r="I79" s="28" t="s">
        <v>166</v>
      </c>
    </row>
    <row r="80" spans="1:9" ht="33" customHeight="1" x14ac:dyDescent="0.25">
      <c r="A80" s="16" t="s">
        <v>101</v>
      </c>
      <c r="B80" s="26" t="s">
        <v>102</v>
      </c>
      <c r="C80" s="16"/>
      <c r="D80" s="16"/>
      <c r="E80" s="16"/>
      <c r="F80" s="16"/>
      <c r="G80" s="16"/>
      <c r="H80" s="28" t="s">
        <v>102</v>
      </c>
      <c r="I80" s="28" t="s">
        <v>166</v>
      </c>
    </row>
    <row r="81" spans="1:9" x14ac:dyDescent="0.25">
      <c r="E81" s="15" t="s">
        <v>36</v>
      </c>
      <c r="F81" s="15">
        <f>IF((COUNT(C70:C80)&lt;&gt;COUNT(F70:F80)),"", ROUND(SUM(F70:F80),2))</f>
        <v>8400</v>
      </c>
      <c r="G81" s="14" t="str">
        <f>IF((COUNT(C70:C80)&lt;&gt;COUNT(F70:F80)),"Neužpildytos visų objektų kainos", "")</f>
        <v/>
      </c>
    </row>
    <row r="82" spans="1:9" ht="45" x14ac:dyDescent="0.25">
      <c r="C82" s="24" t="s">
        <v>37</v>
      </c>
      <c r="D82" s="18">
        <v>5</v>
      </c>
      <c r="E82" s="15" t="s">
        <v>38</v>
      </c>
      <c r="F82" s="15">
        <f>IF(OR(F81="",D82=""),"", ROUND(PRODUCT(D82,F81)/100,2))</f>
        <v>420</v>
      </c>
      <c r="G82" s="14" t="str">
        <f>IF(D82="", "Nurodykite taikomą PVM dydį", "")</f>
        <v/>
      </c>
    </row>
    <row r="83" spans="1:9" x14ac:dyDescent="0.25">
      <c r="E83" s="15" t="s">
        <v>39</v>
      </c>
      <c r="F83" s="15">
        <f>IF(ISBLANK(F82), "", ROUND(SUM(F81:F82),2))</f>
        <v>8820</v>
      </c>
    </row>
    <row r="86" spans="1:9" x14ac:dyDescent="0.25">
      <c r="A86" s="12" t="s">
        <v>108</v>
      </c>
      <c r="B86" s="12" t="s">
        <v>103</v>
      </c>
    </row>
    <row r="88" spans="1:9" x14ac:dyDescent="0.25">
      <c r="A88" s="12" t="s">
        <v>26</v>
      </c>
    </row>
    <row r="89" spans="1:9" s="10" customFormat="1" ht="45" x14ac:dyDescent="0.25">
      <c r="A89" s="25" t="s">
        <v>27</v>
      </c>
      <c r="B89" s="25" t="s">
        <v>28</v>
      </c>
      <c r="C89" s="25" t="s">
        <v>29</v>
      </c>
      <c r="D89" s="25" t="s">
        <v>30</v>
      </c>
      <c r="E89" s="25" t="s">
        <v>31</v>
      </c>
      <c r="F89" s="25" t="s">
        <v>32</v>
      </c>
      <c r="G89" s="25" t="s">
        <v>33</v>
      </c>
      <c r="H89" s="25" t="s">
        <v>34</v>
      </c>
      <c r="I89" s="25" t="s">
        <v>35</v>
      </c>
    </row>
    <row r="90" spans="1:9" x14ac:dyDescent="0.25">
      <c r="A90" s="15" t="s">
        <v>109</v>
      </c>
      <c r="B90" s="24" t="s">
        <v>104</v>
      </c>
      <c r="C90" s="16"/>
      <c r="D90" s="16"/>
      <c r="E90" s="16"/>
      <c r="F90" s="16"/>
      <c r="G90" s="16"/>
      <c r="H90" s="16"/>
      <c r="I90" s="16"/>
    </row>
    <row r="91" spans="1:9" ht="42.6" customHeight="1" x14ac:dyDescent="0.25">
      <c r="A91" s="16" t="s">
        <v>110</v>
      </c>
      <c r="B91" s="29" t="s">
        <v>104</v>
      </c>
      <c r="C91" s="16">
        <v>30</v>
      </c>
      <c r="D91" s="16" t="s">
        <v>40</v>
      </c>
      <c r="E91" s="17">
        <v>340</v>
      </c>
      <c r="F91" s="16">
        <f>IF(ISBLANK(E91),"", PRODUCT(C91,E91))</f>
        <v>10200</v>
      </c>
      <c r="G91" s="28" t="s">
        <v>173</v>
      </c>
      <c r="H91" s="16"/>
      <c r="I91" s="16"/>
    </row>
    <row r="92" spans="1:9" ht="39" customHeight="1" x14ac:dyDescent="0.25">
      <c r="A92" s="16" t="s">
        <v>111</v>
      </c>
      <c r="B92" s="29" t="s">
        <v>105</v>
      </c>
      <c r="C92" s="16"/>
      <c r="D92" s="16"/>
      <c r="E92" s="16"/>
      <c r="F92" s="16"/>
      <c r="G92" s="16"/>
      <c r="H92" s="28" t="s">
        <v>105</v>
      </c>
      <c r="I92" s="28" t="s">
        <v>170</v>
      </c>
    </row>
    <row r="93" spans="1:9" ht="33" customHeight="1" x14ac:dyDescent="0.25">
      <c r="A93" s="16" t="s">
        <v>112</v>
      </c>
      <c r="B93" s="29" t="s">
        <v>106</v>
      </c>
      <c r="C93" s="16"/>
      <c r="D93" s="16"/>
      <c r="E93" s="16"/>
      <c r="F93" s="16"/>
      <c r="G93" s="16"/>
      <c r="H93" s="28" t="s">
        <v>106</v>
      </c>
      <c r="I93" s="28" t="s">
        <v>170</v>
      </c>
    </row>
    <row r="94" spans="1:9" ht="38.1" customHeight="1" x14ac:dyDescent="0.25">
      <c r="A94" s="16" t="s">
        <v>113</v>
      </c>
      <c r="B94" s="29" t="s">
        <v>114</v>
      </c>
      <c r="C94" s="16"/>
      <c r="D94" s="16"/>
      <c r="E94" s="16"/>
      <c r="F94" s="16"/>
      <c r="G94" s="16"/>
      <c r="H94" s="28" t="s">
        <v>114</v>
      </c>
      <c r="I94" s="28" t="s">
        <v>170</v>
      </c>
    </row>
    <row r="95" spans="1:9" ht="39.950000000000003" customHeight="1" x14ac:dyDescent="0.25">
      <c r="A95" s="16" t="s">
        <v>115</v>
      </c>
      <c r="B95" s="29" t="s">
        <v>116</v>
      </c>
      <c r="C95" s="16"/>
      <c r="D95" s="16"/>
      <c r="E95" s="16"/>
      <c r="F95" s="16"/>
      <c r="G95" s="16"/>
      <c r="H95" s="28" t="s">
        <v>116</v>
      </c>
      <c r="I95" s="28" t="s">
        <v>170</v>
      </c>
    </row>
    <row r="96" spans="1:9" ht="30.6" customHeight="1" x14ac:dyDescent="0.25">
      <c r="A96" s="16" t="s">
        <v>117</v>
      </c>
      <c r="B96" s="29" t="s">
        <v>118</v>
      </c>
      <c r="C96" s="16"/>
      <c r="D96" s="16"/>
      <c r="E96" s="16"/>
      <c r="F96" s="16"/>
      <c r="G96" s="16"/>
      <c r="H96" s="28" t="s">
        <v>118</v>
      </c>
      <c r="I96" s="28" t="s">
        <v>170</v>
      </c>
    </row>
    <row r="97" spans="1:9" ht="33" customHeight="1" x14ac:dyDescent="0.25">
      <c r="A97" s="16" t="s">
        <v>119</v>
      </c>
      <c r="B97" s="29" t="s">
        <v>120</v>
      </c>
      <c r="C97" s="16"/>
      <c r="D97" s="16"/>
      <c r="E97" s="16"/>
      <c r="F97" s="16"/>
      <c r="G97" s="16"/>
      <c r="H97" s="28" t="s">
        <v>120</v>
      </c>
      <c r="I97" s="28" t="s">
        <v>170</v>
      </c>
    </row>
    <row r="98" spans="1:9" ht="30" customHeight="1" x14ac:dyDescent="0.25">
      <c r="A98" s="16" t="s">
        <v>121</v>
      </c>
      <c r="B98" s="29" t="s">
        <v>122</v>
      </c>
      <c r="C98" s="16"/>
      <c r="D98" s="16"/>
      <c r="E98" s="16"/>
      <c r="F98" s="16"/>
      <c r="G98" s="16"/>
      <c r="H98" s="28" t="s">
        <v>172</v>
      </c>
      <c r="I98" s="28" t="s">
        <v>170</v>
      </c>
    </row>
    <row r="99" spans="1:9" ht="39.6" customHeight="1" x14ac:dyDescent="0.25">
      <c r="A99" s="16" t="s">
        <v>123</v>
      </c>
      <c r="B99" s="29" t="s">
        <v>124</v>
      </c>
      <c r="C99" s="16"/>
      <c r="D99" s="16"/>
      <c r="E99" s="16"/>
      <c r="F99" s="16"/>
      <c r="G99" s="16"/>
      <c r="H99" s="28" t="s">
        <v>124</v>
      </c>
      <c r="I99" s="28" t="s">
        <v>170</v>
      </c>
    </row>
    <row r="100" spans="1:9" ht="38.450000000000003" customHeight="1" x14ac:dyDescent="0.25">
      <c r="A100" s="16" t="s">
        <v>125</v>
      </c>
      <c r="B100" s="29" t="s">
        <v>126</v>
      </c>
      <c r="C100" s="16"/>
      <c r="D100" s="16"/>
      <c r="E100" s="16"/>
      <c r="F100" s="16"/>
      <c r="G100" s="16"/>
      <c r="H100" s="28" t="s">
        <v>126</v>
      </c>
      <c r="I100" s="28" t="s">
        <v>175</v>
      </c>
    </row>
    <row r="101" spans="1:9" ht="39.6" customHeight="1" x14ac:dyDescent="0.25">
      <c r="A101" s="16" t="s">
        <v>127</v>
      </c>
      <c r="B101" s="29" t="s">
        <v>128</v>
      </c>
      <c r="C101" s="16"/>
      <c r="D101" s="16"/>
      <c r="E101" s="16"/>
      <c r="F101" s="16"/>
      <c r="G101" s="16"/>
      <c r="H101" s="28" t="s">
        <v>128</v>
      </c>
      <c r="I101" s="28" t="s">
        <v>171</v>
      </c>
    </row>
    <row r="102" spans="1:9" ht="42.95" customHeight="1" x14ac:dyDescent="0.25">
      <c r="A102" s="16" t="s">
        <v>129</v>
      </c>
      <c r="B102" s="29" t="s">
        <v>107</v>
      </c>
      <c r="C102" s="16"/>
      <c r="D102" s="16"/>
      <c r="E102" s="16"/>
      <c r="F102" s="16"/>
      <c r="G102" s="16"/>
      <c r="H102" s="28" t="s">
        <v>107</v>
      </c>
      <c r="I102" s="28" t="s">
        <v>170</v>
      </c>
    </row>
    <row r="103" spans="1:9" x14ac:dyDescent="0.25">
      <c r="E103" s="15" t="s">
        <v>36</v>
      </c>
      <c r="F103" s="15">
        <f>IF((COUNT(C91:C102)&lt;&gt;COUNT(F91:F102)),"", ROUND(SUM(F91:F102),2))</f>
        <v>10200</v>
      </c>
      <c r="G103" s="14" t="str">
        <f>IF((COUNT(C91:C102)&lt;&gt;COUNT(F91:F102)),"Neužpildytos visų objektų kainos", "")</f>
        <v/>
      </c>
    </row>
    <row r="104" spans="1:9" ht="45" x14ac:dyDescent="0.25">
      <c r="C104" s="24" t="s">
        <v>37</v>
      </c>
      <c r="D104" s="18">
        <v>5</v>
      </c>
      <c r="E104" s="15" t="s">
        <v>38</v>
      </c>
      <c r="F104" s="15">
        <f>IF(OR(F103="",D104=""),"", ROUND(PRODUCT(D104,F103)/100,2))</f>
        <v>510</v>
      </c>
      <c r="G104" s="14" t="str">
        <f>IF(D104="", "Nurodykite taikomą PVM dydį", "")</f>
        <v/>
      </c>
    </row>
    <row r="105" spans="1:9" x14ac:dyDescent="0.25">
      <c r="E105" s="15" t="s">
        <v>39</v>
      </c>
      <c r="F105" s="15">
        <f>IF(ISBLANK(F104), "", ROUND(SUM(F103:F104),2))</f>
        <v>10710</v>
      </c>
    </row>
  </sheetData>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31496062992125984" right="0.31496062992125984" top="0.55118110236220474" bottom="0.35433070866141736" header="0.11811023622047245" footer="0.31496062992125984"/>
  <pageSetup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51" t="s">
        <v>130</v>
      </c>
      <c r="B2" s="32"/>
      <c r="C2" s="32"/>
      <c r="D2" s="32"/>
      <c r="E2" s="32"/>
      <c r="F2" s="32"/>
      <c r="G2" s="32"/>
      <c r="H2" s="32"/>
      <c r="I2" s="32"/>
      <c r="J2" s="32"/>
      <c r="K2" s="32"/>
    </row>
    <row r="3" spans="1:11" x14ac:dyDescent="0.25">
      <c r="A3" s="32"/>
      <c r="B3" s="32"/>
      <c r="C3" s="32"/>
      <c r="D3" s="32"/>
      <c r="E3" s="32"/>
      <c r="F3" s="32"/>
      <c r="G3" s="32"/>
      <c r="H3" s="32"/>
      <c r="I3" s="32"/>
      <c r="J3" s="32"/>
      <c r="K3" s="32"/>
    </row>
    <row r="4" spans="1:11" ht="15.95" customHeight="1" thickBot="1" x14ac:dyDescent="0.3">
      <c r="A4" s="7"/>
      <c r="B4" s="7"/>
      <c r="C4" s="7"/>
      <c r="D4" s="7"/>
      <c r="E4" s="7"/>
      <c r="F4" s="7"/>
      <c r="G4" s="7"/>
      <c r="H4" s="7"/>
      <c r="I4" s="7"/>
      <c r="J4" s="7"/>
    </row>
    <row r="5" spans="1:11" ht="48" customHeight="1" x14ac:dyDescent="0.25">
      <c r="A5" s="69" t="s">
        <v>131</v>
      </c>
      <c r="B5" s="58"/>
      <c r="C5" s="56" t="s">
        <v>132</v>
      </c>
      <c r="D5" s="57"/>
      <c r="E5" s="58"/>
      <c r="F5" s="56" t="s">
        <v>133</v>
      </c>
      <c r="G5" s="57"/>
      <c r="H5" s="58"/>
      <c r="I5" s="56" t="s">
        <v>134</v>
      </c>
      <c r="J5" s="58"/>
      <c r="K5" s="9" t="s">
        <v>135</v>
      </c>
    </row>
    <row r="6" spans="1:11" ht="48.95" customHeight="1" x14ac:dyDescent="0.25">
      <c r="A6" s="47"/>
      <c r="B6" s="37"/>
      <c r="C6" s="53"/>
      <c r="D6" s="49"/>
      <c r="E6" s="37"/>
      <c r="F6" s="53"/>
      <c r="G6" s="49"/>
      <c r="H6" s="37"/>
      <c r="I6" s="53"/>
      <c r="J6" s="37"/>
      <c r="K6" s="19"/>
    </row>
    <row r="7" spans="1:11" ht="48.95" customHeight="1" x14ac:dyDescent="0.25">
      <c r="A7" s="47"/>
      <c r="B7" s="37"/>
      <c r="C7" s="53"/>
      <c r="D7" s="49"/>
      <c r="E7" s="37"/>
      <c r="F7" s="53"/>
      <c r="G7" s="49"/>
      <c r="H7" s="37"/>
      <c r="I7" s="53"/>
      <c r="J7" s="37"/>
      <c r="K7" s="19"/>
    </row>
    <row r="8" spans="1:11" ht="48.95" customHeight="1" x14ac:dyDescent="0.25">
      <c r="A8" s="47"/>
      <c r="B8" s="37"/>
      <c r="C8" s="53"/>
      <c r="D8" s="49"/>
      <c r="E8" s="37"/>
      <c r="F8" s="53"/>
      <c r="G8" s="49"/>
      <c r="H8" s="37"/>
      <c r="I8" s="53"/>
      <c r="J8" s="37"/>
      <c r="K8" s="19"/>
    </row>
    <row r="9" spans="1:11" ht="48.95" customHeight="1" x14ac:dyDescent="0.25">
      <c r="A9" s="47"/>
      <c r="B9" s="37"/>
      <c r="C9" s="53"/>
      <c r="D9" s="49"/>
      <c r="E9" s="37"/>
      <c r="F9" s="53"/>
      <c r="G9" s="49"/>
      <c r="H9" s="37"/>
      <c r="I9" s="53"/>
      <c r="J9" s="37"/>
      <c r="K9" s="19"/>
    </row>
    <row r="10" spans="1:11" ht="48.95" customHeight="1" x14ac:dyDescent="0.25">
      <c r="A10" s="47"/>
      <c r="B10" s="37"/>
      <c r="C10" s="53"/>
      <c r="D10" s="49"/>
      <c r="E10" s="37"/>
      <c r="F10" s="53"/>
      <c r="G10" s="49"/>
      <c r="H10" s="37"/>
      <c r="I10" s="53"/>
      <c r="J10" s="37"/>
      <c r="K10" s="19"/>
    </row>
    <row r="11" spans="1:11" ht="48.95" customHeight="1" x14ac:dyDescent="0.25">
      <c r="A11" s="47"/>
      <c r="B11" s="37"/>
      <c r="C11" s="53"/>
      <c r="D11" s="49"/>
      <c r="E11" s="37"/>
      <c r="F11" s="53"/>
      <c r="G11" s="49"/>
      <c r="H11" s="37"/>
      <c r="I11" s="53"/>
      <c r="J11" s="37"/>
      <c r="K11" s="19"/>
    </row>
    <row r="12" spans="1:11" ht="48.95" customHeight="1" x14ac:dyDescent="0.25">
      <c r="A12" s="47"/>
      <c r="B12" s="37"/>
      <c r="C12" s="53"/>
      <c r="D12" s="49"/>
      <c r="E12" s="37"/>
      <c r="F12" s="53"/>
      <c r="G12" s="49"/>
      <c r="H12" s="37"/>
      <c r="I12" s="53"/>
      <c r="J12" s="37"/>
      <c r="K12" s="19"/>
    </row>
    <row r="13" spans="1:11" ht="48.95" customHeight="1" x14ac:dyDescent="0.25">
      <c r="A13" s="47"/>
      <c r="B13" s="37"/>
      <c r="C13" s="53"/>
      <c r="D13" s="49"/>
      <c r="E13" s="37"/>
      <c r="F13" s="53"/>
      <c r="G13" s="49"/>
      <c r="H13" s="37"/>
      <c r="I13" s="53"/>
      <c r="J13" s="37"/>
      <c r="K13" s="19"/>
    </row>
    <row r="14" spans="1:11" ht="48.95" customHeight="1" x14ac:dyDescent="0.25">
      <c r="A14" s="47"/>
      <c r="B14" s="37"/>
      <c r="C14" s="53"/>
      <c r="D14" s="49"/>
      <c r="E14" s="37"/>
      <c r="F14" s="53"/>
      <c r="G14" s="49"/>
      <c r="H14" s="37"/>
      <c r="I14" s="53"/>
      <c r="J14" s="37"/>
      <c r="K14" s="19"/>
    </row>
    <row r="15" spans="1:11" ht="48" customHeight="1" thickBot="1" x14ac:dyDescent="0.3">
      <c r="A15" s="74"/>
      <c r="B15" s="63"/>
      <c r="C15" s="68"/>
      <c r="D15" s="62"/>
      <c r="E15" s="63"/>
      <c r="F15" s="68"/>
      <c r="G15" s="62"/>
      <c r="H15" s="63"/>
      <c r="I15" s="68"/>
      <c r="J15" s="63"/>
      <c r="K15" s="20"/>
    </row>
    <row r="16" spans="1:11" ht="18.95" customHeight="1" x14ac:dyDescent="0.25">
      <c r="A16" s="10"/>
      <c r="B16" s="10"/>
      <c r="C16" s="10"/>
      <c r="D16" s="10"/>
      <c r="E16" s="10"/>
      <c r="F16" s="10"/>
      <c r="G16" s="10"/>
      <c r="H16" s="10"/>
      <c r="I16" s="10"/>
      <c r="J16" s="10"/>
      <c r="K16" s="11"/>
    </row>
    <row r="17" spans="1:11" ht="48.95" customHeight="1" x14ac:dyDescent="0.25">
      <c r="A17" s="59" t="s">
        <v>136</v>
      </c>
      <c r="B17" s="32"/>
      <c r="C17" s="32"/>
      <c r="D17" s="32"/>
      <c r="E17" s="32"/>
      <c r="F17" s="32"/>
      <c r="G17" s="32"/>
      <c r="H17" s="32"/>
      <c r="I17" s="32"/>
      <c r="J17" s="32"/>
      <c r="K17" s="32"/>
    </row>
    <row r="18" spans="1:11" ht="15.95" customHeight="1" thickBot="1" x14ac:dyDescent="0.3">
      <c r="A18" s="10"/>
      <c r="B18" s="10"/>
      <c r="C18" s="10"/>
      <c r="D18" s="10"/>
      <c r="E18" s="10"/>
      <c r="F18" s="10"/>
      <c r="G18" s="10"/>
      <c r="H18" s="10"/>
      <c r="I18" s="10"/>
      <c r="J18" s="10"/>
      <c r="K18" s="11"/>
    </row>
    <row r="19" spans="1:11" ht="48.95" customHeight="1" x14ac:dyDescent="0.25">
      <c r="A19" s="69" t="s">
        <v>28</v>
      </c>
      <c r="B19" s="58"/>
      <c r="C19" s="56" t="s">
        <v>132</v>
      </c>
      <c r="D19" s="57"/>
      <c r="E19" s="58"/>
      <c r="F19" s="56" t="s">
        <v>137</v>
      </c>
      <c r="G19" s="57"/>
      <c r="H19" s="58"/>
      <c r="I19" s="72" t="s">
        <v>134</v>
      </c>
      <c r="J19" s="73"/>
      <c r="K19" s="11"/>
    </row>
    <row r="20" spans="1:11" ht="48.95" customHeight="1" x14ac:dyDescent="0.25">
      <c r="A20" s="47"/>
      <c r="B20" s="37"/>
      <c r="C20" s="53"/>
      <c r="D20" s="49"/>
      <c r="E20" s="37"/>
      <c r="F20" s="53"/>
      <c r="G20" s="49"/>
      <c r="H20" s="37"/>
      <c r="I20" s="55"/>
      <c r="J20" s="50"/>
      <c r="K20" s="11"/>
    </row>
    <row r="21" spans="1:11" ht="48.95" customHeight="1" x14ac:dyDescent="0.25">
      <c r="A21" s="47"/>
      <c r="B21" s="37"/>
      <c r="C21" s="53"/>
      <c r="D21" s="49"/>
      <c r="E21" s="37"/>
      <c r="F21" s="53"/>
      <c r="G21" s="49"/>
      <c r="H21" s="37"/>
      <c r="I21" s="55"/>
      <c r="J21" s="50"/>
      <c r="K21" s="11"/>
    </row>
    <row r="22" spans="1:11" ht="48.95" customHeight="1" x14ac:dyDescent="0.25">
      <c r="A22" s="47"/>
      <c r="B22" s="37"/>
      <c r="C22" s="53"/>
      <c r="D22" s="49"/>
      <c r="E22" s="37"/>
      <c r="F22" s="53"/>
      <c r="G22" s="49"/>
      <c r="H22" s="37"/>
      <c r="I22" s="55"/>
      <c r="J22" s="50"/>
      <c r="K22" s="11"/>
    </row>
    <row r="23" spans="1:11" ht="48.95" customHeight="1" x14ac:dyDescent="0.25">
      <c r="A23" s="47"/>
      <c r="B23" s="37"/>
      <c r="C23" s="53"/>
      <c r="D23" s="49"/>
      <c r="E23" s="37"/>
      <c r="F23" s="53"/>
      <c r="G23" s="49"/>
      <c r="H23" s="37"/>
      <c r="I23" s="55"/>
      <c r="J23" s="50"/>
      <c r="K23" s="11"/>
    </row>
    <row r="24" spans="1:11" ht="48.95" customHeight="1" x14ac:dyDescent="0.25">
      <c r="A24" s="47"/>
      <c r="B24" s="37"/>
      <c r="C24" s="53"/>
      <c r="D24" s="49"/>
      <c r="E24" s="37"/>
      <c r="F24" s="53"/>
      <c r="G24" s="49"/>
      <c r="H24" s="37"/>
      <c r="I24" s="55"/>
      <c r="J24" s="50"/>
      <c r="K24" s="11"/>
    </row>
    <row r="25" spans="1:11" ht="48.95" customHeight="1" x14ac:dyDescent="0.25">
      <c r="A25" s="47"/>
      <c r="B25" s="37"/>
      <c r="C25" s="53"/>
      <c r="D25" s="49"/>
      <c r="E25" s="37"/>
      <c r="F25" s="53"/>
      <c r="G25" s="49"/>
      <c r="H25" s="37"/>
      <c r="I25" s="55"/>
      <c r="J25" s="50"/>
      <c r="K25" s="11"/>
    </row>
    <row r="26" spans="1:11" ht="48.95" customHeight="1" x14ac:dyDescent="0.25">
      <c r="A26" s="47"/>
      <c r="B26" s="37"/>
      <c r="C26" s="53"/>
      <c r="D26" s="49"/>
      <c r="E26" s="37"/>
      <c r="F26" s="53"/>
      <c r="G26" s="49"/>
      <c r="H26" s="37"/>
      <c r="I26" s="55"/>
      <c r="J26" s="50"/>
      <c r="K26" s="11"/>
    </row>
    <row r="27" spans="1:11" ht="48.95" customHeight="1" x14ac:dyDescent="0.25">
      <c r="A27" s="47"/>
      <c r="B27" s="37"/>
      <c r="C27" s="53"/>
      <c r="D27" s="49"/>
      <c r="E27" s="37"/>
      <c r="F27" s="53"/>
      <c r="G27" s="49"/>
      <c r="H27" s="37"/>
      <c r="I27" s="55"/>
      <c r="J27" s="50"/>
      <c r="K27" s="11"/>
    </row>
    <row r="28" spans="1:11" ht="48.95" customHeight="1" x14ac:dyDescent="0.25">
      <c r="A28" s="47"/>
      <c r="B28" s="37"/>
      <c r="C28" s="53"/>
      <c r="D28" s="49"/>
      <c r="E28" s="37"/>
      <c r="F28" s="53"/>
      <c r="G28" s="49"/>
      <c r="H28" s="37"/>
      <c r="I28" s="55"/>
      <c r="J28" s="50"/>
      <c r="K28" s="11"/>
    </row>
    <row r="29" spans="1:11" ht="48.95" customHeight="1" x14ac:dyDescent="0.25">
      <c r="A29" s="47"/>
      <c r="B29" s="37"/>
      <c r="C29" s="53"/>
      <c r="D29" s="49"/>
      <c r="E29" s="37"/>
      <c r="F29" s="53"/>
      <c r="G29" s="49"/>
      <c r="H29" s="37"/>
      <c r="I29" s="55"/>
      <c r="J29" s="50"/>
      <c r="K29" s="11"/>
    </row>
    <row r="31" spans="1:11" ht="33" customHeight="1" x14ac:dyDescent="0.25">
      <c r="A31" s="60"/>
      <c r="B31" s="32"/>
      <c r="C31" s="32"/>
      <c r="D31" s="32"/>
      <c r="E31" s="32"/>
      <c r="F31" s="32"/>
      <c r="G31" s="32"/>
      <c r="H31" s="32"/>
      <c r="I31" s="32"/>
      <c r="J31" s="32"/>
    </row>
    <row r="33" spans="1:10" ht="15.95" customHeight="1" x14ac:dyDescent="0.25">
      <c r="A33" s="71" t="s">
        <v>138</v>
      </c>
      <c r="B33" s="32"/>
      <c r="C33" s="32"/>
      <c r="D33" s="32"/>
      <c r="E33" s="32"/>
      <c r="F33" s="32"/>
      <c r="G33" s="32"/>
      <c r="H33" s="32"/>
      <c r="I33" s="32"/>
      <c r="J33" s="32"/>
    </row>
    <row r="34" spans="1:10" ht="15.95" customHeight="1" thickBot="1" x14ac:dyDescent="0.3"/>
    <row r="35" spans="1:10" ht="15.95" customHeight="1" x14ac:dyDescent="0.25">
      <c r="A35" s="8" t="s">
        <v>27</v>
      </c>
      <c r="B35" s="75" t="s">
        <v>139</v>
      </c>
      <c r="C35" s="57"/>
      <c r="D35" s="57"/>
      <c r="E35" s="57"/>
      <c r="F35" s="57"/>
      <c r="G35" s="58"/>
      <c r="H35" s="76" t="s">
        <v>140</v>
      </c>
      <c r="I35" s="57"/>
      <c r="J35" s="73"/>
    </row>
    <row r="36" spans="1:10" ht="48" customHeight="1" x14ac:dyDescent="0.25">
      <c r="A36" s="21" t="s">
        <v>141</v>
      </c>
      <c r="B36" s="54" t="s">
        <v>142</v>
      </c>
      <c r="C36" s="49"/>
      <c r="D36" s="49"/>
      <c r="E36" s="49"/>
      <c r="F36" s="49"/>
      <c r="G36" s="37"/>
      <c r="H36" s="48"/>
      <c r="I36" s="49"/>
      <c r="J36" s="50"/>
    </row>
    <row r="37" spans="1:10" ht="48" customHeight="1" x14ac:dyDescent="0.25">
      <c r="A37" s="21" t="s">
        <v>143</v>
      </c>
      <c r="B37" s="54" t="s">
        <v>144</v>
      </c>
      <c r="C37" s="49"/>
      <c r="D37" s="49"/>
      <c r="E37" s="49"/>
      <c r="F37" s="49"/>
      <c r="G37" s="37"/>
      <c r="H37" s="48"/>
      <c r="I37" s="49"/>
      <c r="J37" s="50"/>
    </row>
    <row r="38" spans="1:10" ht="48" customHeight="1" x14ac:dyDescent="0.25">
      <c r="A38" s="21" t="s">
        <v>145</v>
      </c>
      <c r="B38" s="54" t="s">
        <v>146</v>
      </c>
      <c r="C38" s="49"/>
      <c r="D38" s="49"/>
      <c r="E38" s="49"/>
      <c r="F38" s="49"/>
      <c r="G38" s="37"/>
      <c r="H38" s="48"/>
      <c r="I38" s="49"/>
      <c r="J38" s="50"/>
    </row>
    <row r="39" spans="1:10" ht="48" customHeight="1" x14ac:dyDescent="0.25">
      <c r="A39" s="21" t="s">
        <v>147</v>
      </c>
      <c r="B39" s="54" t="s">
        <v>148</v>
      </c>
      <c r="C39" s="49"/>
      <c r="D39" s="49"/>
      <c r="E39" s="49"/>
      <c r="F39" s="49"/>
      <c r="G39" s="37"/>
      <c r="H39" s="48"/>
      <c r="I39" s="49"/>
      <c r="J39" s="50"/>
    </row>
    <row r="40" spans="1:10" ht="48" customHeight="1" x14ac:dyDescent="0.25">
      <c r="A40" s="22"/>
      <c r="B40" s="52"/>
      <c r="C40" s="49"/>
      <c r="D40" s="49"/>
      <c r="E40" s="49"/>
      <c r="F40" s="49"/>
      <c r="G40" s="37"/>
      <c r="H40" s="48"/>
      <c r="I40" s="49"/>
      <c r="J40" s="50"/>
    </row>
    <row r="41" spans="1:10" ht="48" customHeight="1" x14ac:dyDescent="0.25">
      <c r="A41" s="22"/>
      <c r="B41" s="52"/>
      <c r="C41" s="49"/>
      <c r="D41" s="49"/>
      <c r="E41" s="49"/>
      <c r="F41" s="49"/>
      <c r="G41" s="37"/>
      <c r="H41" s="48"/>
      <c r="I41" s="49"/>
      <c r="J41" s="50"/>
    </row>
    <row r="42" spans="1:10" ht="48" customHeight="1" x14ac:dyDescent="0.25">
      <c r="A42" s="22"/>
      <c r="B42" s="52"/>
      <c r="C42" s="49"/>
      <c r="D42" s="49"/>
      <c r="E42" s="49"/>
      <c r="F42" s="49"/>
      <c r="G42" s="37"/>
      <c r="H42" s="48"/>
      <c r="I42" s="49"/>
      <c r="J42" s="50"/>
    </row>
    <row r="43" spans="1:10" ht="48" customHeight="1" x14ac:dyDescent="0.25">
      <c r="A43" s="22"/>
      <c r="B43" s="52"/>
      <c r="C43" s="49"/>
      <c r="D43" s="49"/>
      <c r="E43" s="49"/>
      <c r="F43" s="49"/>
      <c r="G43" s="37"/>
      <c r="H43" s="48"/>
      <c r="I43" s="49"/>
      <c r="J43" s="50"/>
    </row>
    <row r="44" spans="1:10" ht="48" customHeight="1" x14ac:dyDescent="0.25">
      <c r="A44" s="22"/>
      <c r="B44" s="52"/>
      <c r="C44" s="49"/>
      <c r="D44" s="49"/>
      <c r="E44" s="49"/>
      <c r="F44" s="49"/>
      <c r="G44" s="37"/>
      <c r="H44" s="48"/>
      <c r="I44" s="49"/>
      <c r="J44" s="50"/>
    </row>
    <row r="45" spans="1:10" ht="48" customHeight="1" x14ac:dyDescent="0.25">
      <c r="A45" s="22"/>
      <c r="B45" s="52"/>
      <c r="C45" s="49"/>
      <c r="D45" s="49"/>
      <c r="E45" s="49"/>
      <c r="F45" s="49"/>
      <c r="G45" s="37"/>
      <c r="H45" s="48"/>
      <c r="I45" s="49"/>
      <c r="J45" s="50"/>
    </row>
    <row r="46" spans="1:10" ht="48.95" customHeight="1" thickBot="1" x14ac:dyDescent="0.3">
      <c r="A46" s="23"/>
      <c r="B46" s="61"/>
      <c r="C46" s="62"/>
      <c r="D46" s="62"/>
      <c r="E46" s="62"/>
      <c r="F46" s="62"/>
      <c r="G46" s="63"/>
      <c r="H46" s="64"/>
      <c r="I46" s="65"/>
      <c r="J46" s="66"/>
    </row>
    <row r="48" spans="1:10" ht="102" customHeight="1" x14ac:dyDescent="0.25">
      <c r="A48" s="60" t="s">
        <v>149</v>
      </c>
      <c r="B48" s="32"/>
      <c r="C48" s="32"/>
      <c r="D48" s="32"/>
      <c r="E48" s="32"/>
      <c r="F48" s="32"/>
      <c r="G48" s="32"/>
      <c r="H48" s="32"/>
      <c r="I48" s="32"/>
      <c r="J48" s="32"/>
    </row>
    <row r="51" spans="1:10" x14ac:dyDescent="0.25">
      <c r="A51" s="67" t="s">
        <v>150</v>
      </c>
      <c r="B51" s="32"/>
      <c r="C51" s="32"/>
      <c r="D51" s="32"/>
      <c r="E51" s="70"/>
      <c r="F51" s="32"/>
      <c r="G51" s="32"/>
      <c r="H51" s="32"/>
      <c r="I51" s="32"/>
      <c r="J51" s="32"/>
    </row>
    <row r="53" spans="1:10" x14ac:dyDescent="0.25">
      <c r="A53" s="67" t="s">
        <v>151</v>
      </c>
      <c r="B53" s="32"/>
      <c r="C53" s="32"/>
      <c r="D53" s="32"/>
      <c r="E53" s="70"/>
      <c r="F53" s="32"/>
      <c r="G53" s="32"/>
      <c r="H53" s="32"/>
      <c r="I53" s="32"/>
      <c r="J53" s="32"/>
    </row>
    <row r="100" spans="1:1" ht="15.75" x14ac:dyDescent="0.25">
      <c r="A100" t="s">
        <v>152</v>
      </c>
    </row>
  </sheetData>
  <sheetProtection sheet="1"/>
  <mergeCells count="121">
    <mergeCell ref="I26:J26"/>
    <mergeCell ref="F22:H22"/>
    <mergeCell ref="A7:B7"/>
    <mergeCell ref="I25:J25"/>
    <mergeCell ref="C23:E23"/>
    <mergeCell ref="F9:H9"/>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 ref="F5:H5"/>
    <mergeCell ref="F8:H8"/>
    <mergeCell ref="C21:E21"/>
    <mergeCell ref="A5:B5"/>
    <mergeCell ref="A14:B14"/>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Jurininku ligoninine</cp:lastModifiedBy>
  <cp:lastPrinted>2025-03-03T20:01:44Z</cp:lastPrinted>
  <dcterms:created xsi:type="dcterms:W3CDTF">2023-04-04T12:16:45Z</dcterms:created>
  <dcterms:modified xsi:type="dcterms:W3CDTF">2025-05-29T07:48:55Z</dcterms:modified>
</cp:coreProperties>
</file>