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5 dalis 1222901 2025-03-26\"/>
    </mc:Choice>
  </mc:AlternateContent>
  <xr:revisionPtr revIDLastSave="0" documentId="13_ncr:1_{369B4D0E-CAE4-4F2A-AF35-555EB4B70390}"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F39" i="1" s="1"/>
  <c r="F40" i="1" s="1"/>
  <c r="F41" i="1" s="1"/>
  <c r="G40" i="1"/>
  <c r="F50" i="1"/>
  <c r="F51" i="1" s="1"/>
  <c r="F52" i="1" s="1"/>
  <c r="F53" i="1" s="1"/>
  <c r="G52" i="1"/>
  <c r="F62" i="1"/>
  <c r="G63" i="1" s="1"/>
  <c r="G64" i="1"/>
  <c r="F74" i="1"/>
  <c r="F75" i="1" s="1"/>
  <c r="F76" i="1" s="1"/>
  <c r="F77" i="1" s="1"/>
  <c r="G76" i="1"/>
  <c r="F86" i="1"/>
  <c r="G87" i="1" s="1"/>
  <c r="G88" i="1"/>
  <c r="F98" i="1"/>
  <c r="F99" i="1" s="1"/>
  <c r="F100" i="1" s="1"/>
  <c r="F101" i="1" s="1"/>
  <c r="G100" i="1"/>
  <c r="F110" i="1"/>
  <c r="F111" i="1" s="1"/>
  <c r="F112" i="1" s="1"/>
  <c r="F113" i="1" s="1"/>
  <c r="G111" i="1"/>
  <c r="G112" i="1"/>
  <c r="F122" i="1"/>
  <c r="F123" i="1" s="1"/>
  <c r="F124" i="1" s="1"/>
  <c r="F125" i="1" s="1"/>
  <c r="G123" i="1"/>
  <c r="G124" i="1"/>
  <c r="G207" i="1"/>
  <c r="F205" i="1"/>
  <c r="G206" i="1" s="1"/>
  <c r="G195" i="1"/>
  <c r="F193" i="1"/>
  <c r="F194" i="1" s="1"/>
  <c r="F195" i="1" s="1"/>
  <c r="F196" i="1" s="1"/>
  <c r="G183" i="1"/>
  <c r="F181" i="1"/>
  <c r="F182" i="1" s="1"/>
  <c r="F183" i="1" s="1"/>
  <c r="F184" i="1" s="1"/>
  <c r="G171" i="1"/>
  <c r="F169" i="1"/>
  <c r="F170" i="1" s="1"/>
  <c r="F171" i="1" s="1"/>
  <c r="F172" i="1" s="1"/>
  <c r="G159" i="1"/>
  <c r="F157" i="1"/>
  <c r="G158" i="1" s="1"/>
  <c r="G148" i="1"/>
  <c r="F146" i="1"/>
  <c r="G147" i="1" s="1"/>
  <c r="G136" i="1"/>
  <c r="F134" i="1"/>
  <c r="F135" i="1" s="1"/>
  <c r="F136" i="1" s="1"/>
  <c r="F137" i="1" s="1"/>
  <c r="G21" i="1"/>
  <c r="F63" i="1" l="1"/>
  <c r="F64" i="1" s="1"/>
  <c r="F65" i="1" s="1"/>
  <c r="G75" i="1"/>
  <c r="G194" i="1"/>
  <c r="G170" i="1"/>
  <c r="G135" i="1"/>
  <c r="G99" i="1"/>
  <c r="F87" i="1"/>
  <c r="F88" i="1" s="1"/>
  <c r="F89" i="1" s="1"/>
  <c r="G51" i="1"/>
  <c r="G39" i="1"/>
  <c r="F206" i="1"/>
  <c r="F207" i="1" s="1"/>
  <c r="F208" i="1" s="1"/>
  <c r="G182" i="1"/>
  <c r="F147" i="1"/>
  <c r="F148" i="1" s="1"/>
  <c r="F149" i="1" s="1"/>
  <c r="F158" i="1"/>
  <c r="F159" i="1" s="1"/>
  <c r="F160" i="1" s="1"/>
</calcChain>
</file>

<file path=xl/sharedStrings.xml><?xml version="1.0" encoding="utf-8"?>
<sst xmlns="http://schemas.openxmlformats.org/spreadsheetml/2006/main" count="347" uniqueCount="153">
  <si>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</si>
  <si>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</si>
  <si>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</si>
  <si>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</si>
  <si>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</si>
  <si>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</si>
  <si>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</si>
  <si>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</si>
  <si>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</si>
  <si>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</si>
  <si>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</si>
  <si>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</si>
  <si>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</si>
  <si>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</si>
  <si>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</si>
  <si>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</si>
  <si>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</si>
  <si>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</si>
  <si>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</si>
  <si>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</si>
  <si>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</si>
  <si>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</si>
  <si>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</si>
  <si>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</si>
  <si>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</si>
  <si>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BETAINAS SU POLIHEKSANIDU 350ML</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</si>
  <si>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</si>
  <si>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</si>
  <si>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</si>
  <si>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</si>
  <si>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</si>
  <si>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</si>
  <si>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</si>
  <si>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</si>
  <si>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</si>
  <si>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Betainas su poliheksanidu 350ml</t>
  </si>
  <si>
    <t>1.1.</t>
  </si>
  <si>
    <t>fl.</t>
  </si>
  <si>
    <t>Suma be PVM</t>
  </si>
  <si>
    <t>Taikomas PVM dydis (%)</t>
  </si>
  <si>
    <t>PVM suma</t>
  </si>
  <si>
    <t>Suma su PVM</t>
  </si>
  <si>
    <t>2. DALIS</t>
  </si>
  <si>
    <t>BURNOS GLEIVINĖS GELIS. SUDĖTIS:  VANDENS, PROPENO GLIKOLIO, POLIVINILO PIROLIDONO (PVP), MALTODEKSTRINO, TIKROJO ALAVIJO (ALOE BARBADENSIS), PEG-40 HIDRINTO RICINOS ALIEJAUS,  NATRIO HIALURONATO IR KITOS PAGALBINĖS MEDŽIAGOS, LYGIAVERTIS ANAFTIN</t>
  </si>
  <si>
    <t>2.</t>
  </si>
  <si>
    <t>Burnos gleivinės gelis. Sudėtis:  vandens, propeno glikolio, polivinilo pirolidono (PVP), maltodekstrino, tikrojo alavijo (Aloe barbadensis), PEG-40 hidrinto ricinos aliejaus,  natrio hialuronato ir kitos pagalbinės medžiagos, lygiavertis Anaftin</t>
  </si>
  <si>
    <t>2.1.</t>
  </si>
  <si>
    <t xml:space="preserve">ml </t>
  </si>
  <si>
    <t>3. DALIS</t>
  </si>
  <si>
    <t>CHLORHEKSIDINAS 0,2MG/ML 1000ML TIPALAS IRIGACIJOMS</t>
  </si>
  <si>
    <t>3.</t>
  </si>
  <si>
    <t>Chlorheksidinas 0,2mg/ml 1000ml tipalas irigacijoms</t>
  </si>
  <si>
    <t>3.1.</t>
  </si>
  <si>
    <t>4. DALIS</t>
  </si>
  <si>
    <t>CHLORHEKSIDINO IR CHLORBUTANOLIO DERINYS 500 ML BURNAI SKALAUTI LYGIAVERTIS ELUDRIL</t>
  </si>
  <si>
    <t>4.</t>
  </si>
  <si>
    <t>Chlorheksidino ir chlorbutanolio derinys 500 ml burnai skalauti lygiavertis Eludril</t>
  </si>
  <si>
    <t>4.1.</t>
  </si>
  <si>
    <t>5. DALIS</t>
  </si>
  <si>
    <t xml:space="preserve">CHLORPROMAZINAS 100 MG  </t>
  </si>
  <si>
    <t>5.</t>
  </si>
  <si>
    <t xml:space="preserve">Chlorpromazinas 100 mg  </t>
  </si>
  <si>
    <t>5.1.</t>
  </si>
  <si>
    <t xml:space="preserve">Chlorpromazinas 100 mg </t>
  </si>
  <si>
    <t>tab.</t>
  </si>
  <si>
    <t>6. DALIS</t>
  </si>
  <si>
    <t>CITRULUS COLOCYNTHIS, AMMONIUM BROMATUM, ATROPINUM SULFURICUM, VERATRUM ALBUM, MAGNESIUM PHOSPHORICUM, GELSEMIUM SEMPERVIRENS, PASSIFLORA INCARNATA, AGARICUS, CHAMOMILLA RECUTITA, CUPRUM SULFURICIM, ACONITUM NAPELLUS,1,1 MG/1,1 MG/1,1 MG/1,1 MG/1,1 MG/1,1 MG/0,55 MG/0,55 MG/0,55 MG/0,55 MG/2,2 MG</t>
  </si>
  <si>
    <t>6.</t>
  </si>
  <si>
    <t>Citrulus colocynthis, ammonium bromatum, atropinum sulfuricum, veratrum album, magnesium phosphoricum, gelsemium sempervirens, passiflora incarnata, agaricus, chamomilla recutita, cuprum sulfuricim, aconitum napellus,1,1 mg/1,1 mg/1,1 mg/1,1 mg/1,1 mg/1,1 mg/0,55 mg/0,55 mg/0,55 mg/0,55 mg/2,2 mg</t>
  </si>
  <si>
    <t>6.1.</t>
  </si>
  <si>
    <t>7. DALIS</t>
  </si>
  <si>
    <t>CLONIDIN 150 ΜG/ML INJEKCINIS TIRPALAS</t>
  </si>
  <si>
    <t>7.</t>
  </si>
  <si>
    <t>Clonidin 150 µg/ml injekcinis tirpalas</t>
  </si>
  <si>
    <t>7.1.</t>
  </si>
  <si>
    <t>amp.</t>
  </si>
  <si>
    <t>8. DALIS</t>
  </si>
  <si>
    <t>CLONIDIN 75 MCG</t>
  </si>
  <si>
    <t>8.</t>
  </si>
  <si>
    <t>Clonidin 75 mcg</t>
  </si>
  <si>
    <t>8.1.</t>
  </si>
  <si>
    <t xml:space="preserve">Clonidin 75 mcg </t>
  </si>
  <si>
    <t>9. DALIS</t>
  </si>
  <si>
    <t>COLCHICINUM 1 MG</t>
  </si>
  <si>
    <t>9.</t>
  </si>
  <si>
    <t>Colchicinum 1 mg</t>
  </si>
  <si>
    <t>9.1.</t>
  </si>
  <si>
    <t>10. DALIS</t>
  </si>
  <si>
    <t>DANTROLENAS 20MG/ML MILTELIAI IR TIRPIKLIS INJ. TIRPALUI</t>
  </si>
  <si>
    <t>10.</t>
  </si>
  <si>
    <t>Dantrolenas 20mg/ml milteliai ir tirpiklis inj. tirpalui</t>
  </si>
  <si>
    <t>10.1.</t>
  </si>
  <si>
    <t>but./amp.</t>
  </si>
  <si>
    <t>14. DALIS</t>
  </si>
  <si>
    <t>DISTILIUOTAS VANDUO IRIGACIJOMS 500ML</t>
  </si>
  <si>
    <t>14.</t>
  </si>
  <si>
    <t>Distiliuotas vanduo irigacijoms 500ml</t>
  </si>
  <si>
    <t>14.1.</t>
  </si>
  <si>
    <t>15. DALIS</t>
  </si>
  <si>
    <t>DISTILIUOTAS VANDUO IRIGACIJOMS 1000ML</t>
  </si>
  <si>
    <t>15.</t>
  </si>
  <si>
    <t>Distiliuotas vanduo irigacijoms 1000ml</t>
  </si>
  <si>
    <t>15.1.</t>
  </si>
  <si>
    <t>16. DALIS</t>
  </si>
  <si>
    <t>DOKSILAMINO-VANDENILIO SUKCINATAS/PIRIDOKSINO HIDROCHLORIDAS 20 MG/20 MG MODIFIKUOTO ATPALAIDAVIMO TABLETĖS</t>
  </si>
  <si>
    <t>16.</t>
  </si>
  <si>
    <t>Doksilamino-vandenilio sukcinatas/Piridoksino hidrochloridas 20 mg/20 mg modifikuoto atpalaidavimo tabletės</t>
  </si>
  <si>
    <t>16.1.</t>
  </si>
  <si>
    <t>17. DALIS</t>
  </si>
  <si>
    <t xml:space="preserve">EDOKSABANAS 30 MG </t>
  </si>
  <si>
    <t>17.</t>
  </si>
  <si>
    <t xml:space="preserve">Edoksabanas 30 mg </t>
  </si>
  <si>
    <t>17.1.</t>
  </si>
  <si>
    <t>Edoksabanas 30 mg</t>
  </si>
  <si>
    <t>18. DALIS</t>
  </si>
  <si>
    <t xml:space="preserve">EDOKSABANAS 60 MG </t>
  </si>
  <si>
    <t>18.</t>
  </si>
  <si>
    <t xml:space="preserve">Edoksabanas 60 mg </t>
  </si>
  <si>
    <t>18.1.</t>
  </si>
  <si>
    <t>Edoksabanas 60 mg</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</si>
  <si>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</si>
  <si>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</si>
  <si>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</si>
  <si>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</si>
  <si>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</si>
  <si>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</si>
  <si>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</si>
  <si>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</si>
  <si>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</si>
  <si>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</si>
  <si>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</si>
  <si>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</si>
  <si>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</si>
  <si>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</si>
  <si>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</si>
  <si>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</si>
  <si>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</si>
  <si>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</si>
  <si>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</si>
  <si>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</si>
  <si>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9210-5 2025-02-13 16:28:31</t>
  </si>
  <si>
    <t>6.  Pasiūlymų formoje būtina palikti tik siūlomas pirkimo dalis. Nepasiūlytas pirkimo dalis būtina IŠTRINTI.</t>
  </si>
  <si>
    <t>MEDIKAMENTAI</t>
  </si>
  <si>
    <t>2025 03 21</t>
  </si>
  <si>
    <t>Vilnius</t>
  </si>
  <si>
    <t xml:space="preserve">
Lex Ano, UAB
</t>
  </si>
  <si>
    <t xml:space="preserve">Naugarduko g. 3, LT-03231 Vilnius </t>
  </si>
  <si>
    <t>LT100002511718</t>
  </si>
  <si>
    <t>Giedrė Grajauskaitė</t>
  </si>
  <si>
    <t>Giedrė Grajauskaitė; +37052555113; giedre.g@lexano.lt</t>
  </si>
  <si>
    <t>37052555113; giedre.g@lexano.lt</t>
  </si>
  <si>
    <t>Colchicina Seid 1mg tab. N40, SEID, Vardinis</t>
  </si>
  <si>
    <t>Dantrium IV 20mg milt. inj. tirp. fl. N12, NORGINE PHARMACEUTIC, Vardinis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</si>
</sst>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tint="-0.249977111117893"/>
        <bgColor rgb="FFBFBFB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applyAlignment="1">
      <alignment wrapText="1"/>
    </xf>
    <xf numFmtId="0" fontId="1" fillId="8" borderId="0" xfId="0" applyFont="1" applyFill="1"/>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2" fillId="4" borderId="0" xfId="0" applyFont="1" applyFill="1" applyAlignment="1">
      <alignment wrapText="1"/>
    </xf>
    <xf numFmtId="0" fontId="1" fillId="9" borderId="21" xfId="0"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09"/>
  <sheetViews>
    <sheetView tabSelected="1" topLeftCell="A6" workbookViewId="0">
      <selection activeCell="G18" sqref="G17:G18"/>
    </sheetView>
  </sheetViews>
  <sheetFormatPr defaultColWidth="10.69921875" defaultRowHeight="14.4" x14ac:dyDescent="0.3"/>
  <cols>
    <col min="1" max="1" width="9.19921875" style="1" customWidth="1"/>
    <col min="2" max="2" width="63.5" style="1" customWidth="1"/>
    <col min="3" max="3" width="18.3984375" style="1" customWidth="1"/>
    <col min="4" max="4" width="13.3984375" style="1" customWidth="1"/>
    <col min="5" max="5" width="20" style="1" customWidth="1"/>
    <col min="6" max="6" width="19.19921875" style="1" customWidth="1"/>
    <col min="7" max="7" width="31.69921875" style="12" customWidth="1"/>
    <col min="8" max="8" width="26.5" style="1" customWidth="1"/>
    <col min="9" max="15" width="25" style="1" customWidth="1"/>
    <col min="16" max="16" width="10.69921875" style="1" customWidth="1"/>
    <col min="17" max="16384" width="10.69921875" style="1"/>
  </cols>
  <sheetData>
    <row r="2" spans="1:6" x14ac:dyDescent="0.3">
      <c r="A2" s="13" t="s">
        <v>0</v>
      </c>
      <c r="B2" s="2"/>
    </row>
    <row r="3" spans="1:6" x14ac:dyDescent="0.3">
      <c r="B3" s="3"/>
    </row>
    <row r="4" spans="1:6" x14ac:dyDescent="0.3">
      <c r="A4" s="13" t="s">
        <v>142</v>
      </c>
      <c r="B4" s="2"/>
    </row>
    <row r="5" spans="1:6" x14ac:dyDescent="0.3">
      <c r="A5" s="2"/>
      <c r="B5" s="2"/>
    </row>
    <row r="6" spans="1:6" x14ac:dyDescent="0.3">
      <c r="A6" s="1" t="s">
        <v>1</v>
      </c>
      <c r="B6" s="13" t="s">
        <v>2</v>
      </c>
    </row>
    <row r="7" spans="1:6" x14ac:dyDescent="0.3">
      <c r="B7" s="2"/>
    </row>
    <row r="8" spans="1:6" x14ac:dyDescent="0.3">
      <c r="A8" s="4" t="s">
        <v>3</v>
      </c>
      <c r="B8" s="14" t="s">
        <v>143</v>
      </c>
    </row>
    <row r="9" spans="1:6" x14ac:dyDescent="0.3">
      <c r="A9" s="4" t="s">
        <v>4</v>
      </c>
      <c r="B9" s="14"/>
    </row>
    <row r="10" spans="1:6" x14ac:dyDescent="0.3">
      <c r="A10" s="4" t="s">
        <v>5</v>
      </c>
      <c r="B10" s="14" t="s">
        <v>144</v>
      </c>
    </row>
    <row r="12" spans="1:6" ht="47.25" customHeight="1" x14ac:dyDescent="0.3">
      <c r="A12" s="38" t="s">
        <v>6</v>
      </c>
      <c r="B12" s="39"/>
      <c r="C12" s="35" t="s">
        <v>145</v>
      </c>
      <c r="D12" s="36"/>
      <c r="E12" s="36"/>
      <c r="F12" s="37"/>
    </row>
    <row r="13" spans="1:6" ht="16.2" customHeight="1" x14ac:dyDescent="0.3">
      <c r="A13" s="43" t="s">
        <v>7</v>
      </c>
      <c r="B13" s="44"/>
      <c r="C13" s="35">
        <v>300153209</v>
      </c>
      <c r="D13" s="36"/>
      <c r="E13" s="36"/>
      <c r="F13" s="37"/>
    </row>
    <row r="14" spans="1:6" ht="16.2" customHeight="1" x14ac:dyDescent="0.3">
      <c r="A14" s="43" t="s">
        <v>8</v>
      </c>
      <c r="B14" s="44"/>
      <c r="C14" s="35" t="s">
        <v>146</v>
      </c>
      <c r="D14" s="36"/>
      <c r="E14" s="36"/>
      <c r="F14" s="37"/>
    </row>
    <row r="15" spans="1:6" ht="16.2" customHeight="1" x14ac:dyDescent="0.3">
      <c r="A15" s="38" t="s">
        <v>9</v>
      </c>
      <c r="B15" s="39"/>
      <c r="C15" s="35" t="s">
        <v>147</v>
      </c>
      <c r="D15" s="36"/>
      <c r="E15" s="36"/>
      <c r="F15" s="37"/>
    </row>
    <row r="16" spans="1:6" ht="63" customHeight="1" x14ac:dyDescent="0.3">
      <c r="A16" s="47" t="s">
        <v>10</v>
      </c>
      <c r="B16" s="44"/>
      <c r="C16" s="35"/>
      <c r="D16" s="36"/>
      <c r="E16" s="36"/>
      <c r="F16" s="37"/>
    </row>
    <row r="17" spans="1:7" ht="16.2" customHeight="1" x14ac:dyDescent="0.3">
      <c r="A17" s="38" t="s">
        <v>11</v>
      </c>
      <c r="B17" s="39"/>
      <c r="C17" s="35" t="s">
        <v>148</v>
      </c>
      <c r="D17" s="36"/>
      <c r="E17" s="36"/>
      <c r="F17" s="37"/>
    </row>
    <row r="18" spans="1:7" ht="16.2" customHeight="1" x14ac:dyDescent="0.3">
      <c r="A18" s="38" t="s">
        <v>12</v>
      </c>
      <c r="B18" s="39"/>
      <c r="C18" s="35" t="s">
        <v>150</v>
      </c>
      <c r="D18" s="36"/>
      <c r="E18" s="36"/>
      <c r="F18" s="37"/>
    </row>
    <row r="19" spans="1:7" ht="48" customHeight="1" x14ac:dyDescent="0.3">
      <c r="A19" s="38" t="s">
        <v>13</v>
      </c>
      <c r="B19" s="39"/>
      <c r="C19" s="35" t="s">
        <v>148</v>
      </c>
      <c r="D19" s="36"/>
      <c r="E19" s="36"/>
      <c r="F19" s="37"/>
    </row>
    <row r="20" spans="1:7" ht="55.2" customHeight="1" x14ac:dyDescent="0.3">
      <c r="A20" s="38" t="s">
        <v>14</v>
      </c>
      <c r="B20" s="39"/>
      <c r="C20" s="35" t="s">
        <v>149</v>
      </c>
      <c r="D20" s="36"/>
      <c r="E20" s="36"/>
      <c r="F20" s="37"/>
    </row>
    <row r="21" spans="1:7" ht="70.95" customHeight="1" x14ac:dyDescent="0.3">
      <c r="A21" s="40" t="s">
        <v>15</v>
      </c>
      <c r="B21" s="41"/>
      <c r="C21" s="45"/>
      <c r="D21" s="46"/>
      <c r="E21" s="46"/>
      <c r="F21" s="46"/>
      <c r="G21" s="28"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8" t="s">
        <v>16</v>
      </c>
      <c r="B23" s="34"/>
      <c r="C23" s="34"/>
      <c r="D23" s="34"/>
      <c r="E23" s="34"/>
      <c r="F23" s="34"/>
    </row>
    <row r="24" spans="1:7" x14ac:dyDescent="0.3">
      <c r="A24" s="34" t="s">
        <v>17</v>
      </c>
      <c r="B24" s="34"/>
      <c r="C24" s="34"/>
      <c r="D24" s="34"/>
      <c r="E24" s="34"/>
      <c r="F24" s="34"/>
    </row>
    <row r="25" spans="1:7" x14ac:dyDescent="0.3">
      <c r="A25" s="34" t="s">
        <v>18</v>
      </c>
      <c r="B25" s="34"/>
      <c r="C25" s="34"/>
      <c r="D25" s="34"/>
      <c r="E25" s="34"/>
      <c r="F25" s="34"/>
    </row>
    <row r="26" spans="1:7" x14ac:dyDescent="0.3">
      <c r="A26" s="34" t="s">
        <v>19</v>
      </c>
      <c r="B26" s="34"/>
      <c r="C26" s="34"/>
      <c r="D26" s="34"/>
      <c r="E26" s="34"/>
      <c r="F26" s="34"/>
    </row>
    <row r="27" spans="1:7" x14ac:dyDescent="0.3">
      <c r="A27" s="34" t="s">
        <v>20</v>
      </c>
      <c r="B27" s="34"/>
      <c r="C27" s="34"/>
      <c r="D27" s="34"/>
      <c r="E27" s="34"/>
      <c r="F27" s="34"/>
    </row>
    <row r="28" spans="1:7" ht="31.95" customHeight="1" x14ac:dyDescent="0.3">
      <c r="A28" s="42" t="s">
        <v>21</v>
      </c>
      <c r="B28" s="34"/>
      <c r="C28" s="34"/>
      <c r="D28" s="34"/>
      <c r="E28" s="34"/>
      <c r="F28" s="34"/>
    </row>
    <row r="29" spans="1:7" x14ac:dyDescent="0.3">
      <c r="A29" s="34" t="s">
        <v>22</v>
      </c>
      <c r="B29" s="34"/>
      <c r="C29" s="34"/>
      <c r="D29" s="34"/>
      <c r="E29" s="34"/>
      <c r="F29" s="34"/>
    </row>
    <row r="30" spans="1:7" x14ac:dyDescent="0.3">
      <c r="A30" s="15" t="s">
        <v>23</v>
      </c>
      <c r="D30" s="16"/>
    </row>
    <row r="31" spans="1:7" x14ac:dyDescent="0.3">
      <c r="A31" s="25" t="s">
        <v>141</v>
      </c>
      <c r="B31" s="26"/>
      <c r="C31" s="27"/>
    </row>
    <row r="32" spans="1:7" x14ac:dyDescent="0.3">
      <c r="A32" s="15"/>
    </row>
    <row r="33" spans="1:7" hidden="1" x14ac:dyDescent="0.3">
      <c r="A33" s="13" t="s">
        <v>24</v>
      </c>
      <c r="B33" s="13" t="s">
        <v>25</v>
      </c>
    </row>
    <row r="34" spans="1:7" hidden="1" x14ac:dyDescent="0.3"/>
    <row r="35" spans="1:7" hidden="1" x14ac:dyDescent="0.3">
      <c r="A35" s="13" t="s">
        <v>26</v>
      </c>
    </row>
    <row r="36" spans="1:7" ht="43.2" hidden="1" x14ac:dyDescent="0.3">
      <c r="A36" s="17" t="s">
        <v>27</v>
      </c>
      <c r="B36" s="17" t="s">
        <v>28</v>
      </c>
      <c r="C36" s="17" t="s">
        <v>29</v>
      </c>
      <c r="D36" s="17" t="s">
        <v>30</v>
      </c>
      <c r="E36" s="17" t="s">
        <v>31</v>
      </c>
      <c r="F36" s="17" t="s">
        <v>32</v>
      </c>
      <c r="G36" s="29" t="s">
        <v>33</v>
      </c>
    </row>
    <row r="37" spans="1:7" hidden="1" x14ac:dyDescent="0.3">
      <c r="A37" s="17" t="s">
        <v>34</v>
      </c>
      <c r="B37" s="17" t="s">
        <v>35</v>
      </c>
      <c r="C37" s="18"/>
      <c r="D37" s="18"/>
      <c r="E37" s="18"/>
      <c r="F37" s="18"/>
      <c r="G37" s="30"/>
    </row>
    <row r="38" spans="1:7" hidden="1" x14ac:dyDescent="0.3">
      <c r="A38" s="18" t="s">
        <v>36</v>
      </c>
      <c r="B38" s="18" t="s">
        <v>35</v>
      </c>
      <c r="C38" s="18">
        <v>300</v>
      </c>
      <c r="D38" s="18" t="s">
        <v>37</v>
      </c>
      <c r="E38" s="19"/>
      <c r="F38" s="18" t="str">
        <f>IF(ISBLANK(E38),"", PRODUCT(C38,E38))</f>
        <v/>
      </c>
      <c r="G38" s="31"/>
    </row>
    <row r="39" spans="1:7" hidden="1" x14ac:dyDescent="0.3">
      <c r="E39" s="17" t="s">
        <v>38</v>
      </c>
      <c r="F39" s="17" t="str">
        <f>IF(F38="","",ROUND(SUM(F38:F38),2))</f>
        <v/>
      </c>
      <c r="G39" s="28" t="str">
        <f>IF(F38="","Neužpildytos visos objektų kainos","")</f>
        <v>Neužpildytos visos objektų kainos</v>
      </c>
    </row>
    <row r="40" spans="1:7" hidden="1" x14ac:dyDescent="0.3">
      <c r="C40" s="17" t="s">
        <v>39</v>
      </c>
      <c r="D40" s="20"/>
      <c r="E40" s="17" t="s">
        <v>40</v>
      </c>
      <c r="F40" s="17" t="str">
        <f>IF(OR(F39="",D40=""),"", ROUND(PRODUCT(D40,F39)/100,2))</f>
        <v/>
      </c>
      <c r="G40" s="28" t="str">
        <f>IF(D40="", "Nurodykite taikomą PVM dydį", "")</f>
        <v>Nurodykite taikomą PVM dydį</v>
      </c>
    </row>
    <row r="41" spans="1:7" hidden="1" x14ac:dyDescent="0.3">
      <c r="E41" s="17" t="s">
        <v>41</v>
      </c>
      <c r="F41" s="17">
        <f>IF(ISBLANK(F40), "", ROUND(SUM(F39:F40),2))</f>
        <v>0</v>
      </c>
    </row>
    <row r="42" spans="1:7" hidden="1" x14ac:dyDescent="0.3"/>
    <row r="43" spans="1:7" hidden="1" x14ac:dyDescent="0.3"/>
    <row r="44" spans="1:7" hidden="1" x14ac:dyDescent="0.3"/>
    <row r="45" spans="1:7" ht="57.6" hidden="1" x14ac:dyDescent="0.3">
      <c r="A45" s="13" t="s">
        <v>42</v>
      </c>
      <c r="B45" s="32" t="s">
        <v>43</v>
      </c>
    </row>
    <row r="46" spans="1:7" hidden="1" x14ac:dyDescent="0.3"/>
    <row r="47" spans="1:7" hidden="1" x14ac:dyDescent="0.3">
      <c r="A47" s="13" t="s">
        <v>26</v>
      </c>
    </row>
    <row r="48" spans="1:7" ht="43.2" hidden="1" x14ac:dyDescent="0.3">
      <c r="A48" s="17" t="s">
        <v>27</v>
      </c>
      <c r="B48" s="17" t="s">
        <v>28</v>
      </c>
      <c r="C48" s="17" t="s">
        <v>29</v>
      </c>
      <c r="D48" s="17" t="s">
        <v>30</v>
      </c>
      <c r="E48" s="17" t="s">
        <v>31</v>
      </c>
      <c r="F48" s="17" t="s">
        <v>32</v>
      </c>
      <c r="G48" s="29" t="s">
        <v>33</v>
      </c>
    </row>
    <row r="49" spans="1:7" ht="43.2" hidden="1" x14ac:dyDescent="0.3">
      <c r="A49" s="17" t="s">
        <v>44</v>
      </c>
      <c r="B49" s="29" t="s">
        <v>45</v>
      </c>
      <c r="C49" s="18"/>
      <c r="D49" s="18"/>
      <c r="E49" s="18"/>
      <c r="F49" s="18"/>
      <c r="G49" s="30"/>
    </row>
    <row r="50" spans="1:7" ht="43.2" hidden="1" x14ac:dyDescent="0.3">
      <c r="A50" s="18" t="s">
        <v>46</v>
      </c>
      <c r="B50" s="30" t="s">
        <v>45</v>
      </c>
      <c r="C50" s="18">
        <v>80</v>
      </c>
      <c r="D50" s="18" t="s">
        <v>47</v>
      </c>
      <c r="E50" s="19"/>
      <c r="F50" s="18" t="str">
        <f>IF(ISBLANK(E50),"", PRODUCT(C50,E50))</f>
        <v/>
      </c>
      <c r="G50" s="31"/>
    </row>
    <row r="51" spans="1:7" hidden="1" x14ac:dyDescent="0.3">
      <c r="E51" s="17" t="s">
        <v>38</v>
      </c>
      <c r="F51" s="17" t="str">
        <f>IF(F50="","",ROUND(SUM(F50:F50),2))</f>
        <v/>
      </c>
      <c r="G51" s="28" t="str">
        <f>IF(F50="","Neužpildytos visos objektų kainos","")</f>
        <v>Neužpildytos visos objektų kainos</v>
      </c>
    </row>
    <row r="52" spans="1:7" hidden="1" x14ac:dyDescent="0.3">
      <c r="C52" s="17" t="s">
        <v>39</v>
      </c>
      <c r="D52" s="20"/>
      <c r="E52" s="17" t="s">
        <v>40</v>
      </c>
      <c r="F52" s="17" t="str">
        <f>IF(OR(F51="",D52=""),"", ROUND(PRODUCT(D52,F51)/100,2))</f>
        <v/>
      </c>
      <c r="G52" s="28" t="str">
        <f>IF(D52="", "Nurodykite taikomą PVM dydį", "")</f>
        <v>Nurodykite taikomą PVM dydį</v>
      </c>
    </row>
    <row r="53" spans="1:7" hidden="1" x14ac:dyDescent="0.3">
      <c r="E53" s="17" t="s">
        <v>41</v>
      </c>
      <c r="F53" s="17">
        <f>IF(ISBLANK(F52), "", ROUND(SUM(F51:F52),2))</f>
        <v>0</v>
      </c>
    </row>
    <row r="54" spans="1:7" hidden="1" x14ac:dyDescent="0.3"/>
    <row r="55" spans="1:7" hidden="1" x14ac:dyDescent="0.3"/>
    <row r="56" spans="1:7" hidden="1" x14ac:dyDescent="0.3"/>
    <row r="57" spans="1:7" hidden="1" x14ac:dyDescent="0.3">
      <c r="A57" s="13" t="s">
        <v>48</v>
      </c>
      <c r="B57" s="13" t="s">
        <v>49</v>
      </c>
    </row>
    <row r="58" spans="1:7" hidden="1" x14ac:dyDescent="0.3"/>
    <row r="59" spans="1:7" hidden="1" x14ac:dyDescent="0.3">
      <c r="A59" s="13" t="s">
        <v>26</v>
      </c>
    </row>
    <row r="60" spans="1:7" ht="43.2" hidden="1" x14ac:dyDescent="0.3">
      <c r="A60" s="17" t="s">
        <v>27</v>
      </c>
      <c r="B60" s="17" t="s">
        <v>28</v>
      </c>
      <c r="C60" s="17" t="s">
        <v>29</v>
      </c>
      <c r="D60" s="17" t="s">
        <v>30</v>
      </c>
      <c r="E60" s="17" t="s">
        <v>31</v>
      </c>
      <c r="F60" s="17" t="s">
        <v>32</v>
      </c>
      <c r="G60" s="29" t="s">
        <v>33</v>
      </c>
    </row>
    <row r="61" spans="1:7" hidden="1" x14ac:dyDescent="0.3">
      <c r="A61" s="17" t="s">
        <v>50</v>
      </c>
      <c r="B61" s="17" t="s">
        <v>51</v>
      </c>
      <c r="C61" s="18"/>
      <c r="D61" s="18"/>
      <c r="E61" s="18"/>
      <c r="F61" s="18"/>
      <c r="G61" s="30"/>
    </row>
    <row r="62" spans="1:7" hidden="1" x14ac:dyDescent="0.3">
      <c r="A62" s="18" t="s">
        <v>52</v>
      </c>
      <c r="B62" s="18" t="s">
        <v>51</v>
      </c>
      <c r="C62" s="18">
        <v>30</v>
      </c>
      <c r="D62" s="18" t="s">
        <v>37</v>
      </c>
      <c r="E62" s="19"/>
      <c r="F62" s="18" t="str">
        <f>IF(ISBLANK(E62),"", PRODUCT(C62,E62))</f>
        <v/>
      </c>
      <c r="G62" s="31"/>
    </row>
    <row r="63" spans="1:7" hidden="1" x14ac:dyDescent="0.3">
      <c r="E63" s="17" t="s">
        <v>38</v>
      </c>
      <c r="F63" s="17" t="str">
        <f>IF(F62="","",ROUND(SUM(F62:F62),2))</f>
        <v/>
      </c>
      <c r="G63" s="28" t="str">
        <f>IF(F62="","Neužpildytos visos objektų kainos","")</f>
        <v>Neužpildytos visos objektų kainos</v>
      </c>
    </row>
    <row r="64" spans="1:7" hidden="1" x14ac:dyDescent="0.3">
      <c r="C64" s="17" t="s">
        <v>39</v>
      </c>
      <c r="D64" s="20"/>
      <c r="E64" s="17" t="s">
        <v>40</v>
      </c>
      <c r="F64" s="17" t="str">
        <f>IF(OR(F63="",D64=""),"", ROUND(PRODUCT(D64,F63)/100,2))</f>
        <v/>
      </c>
      <c r="G64" s="28" t="str">
        <f>IF(D64="", "Nurodykite taikomą PVM dydį", "")</f>
        <v>Nurodykite taikomą PVM dydį</v>
      </c>
    </row>
    <row r="65" spans="1:7" hidden="1" x14ac:dyDescent="0.3">
      <c r="E65" s="17" t="s">
        <v>41</v>
      </c>
      <c r="F65" s="17">
        <f>IF(ISBLANK(F64), "", ROUND(SUM(F63:F64),2))</f>
        <v>0</v>
      </c>
    </row>
    <row r="66" spans="1:7" hidden="1" x14ac:dyDescent="0.3"/>
    <row r="67" spans="1:7" hidden="1" x14ac:dyDescent="0.3"/>
    <row r="68" spans="1:7" hidden="1" x14ac:dyDescent="0.3"/>
    <row r="69" spans="1:7" hidden="1" x14ac:dyDescent="0.3">
      <c r="A69" s="13" t="s">
        <v>53</v>
      </c>
      <c r="B69" s="13" t="s">
        <v>54</v>
      </c>
    </row>
    <row r="70" spans="1:7" hidden="1" x14ac:dyDescent="0.3"/>
    <row r="71" spans="1:7" hidden="1" x14ac:dyDescent="0.3">
      <c r="A71" s="13" t="s">
        <v>26</v>
      </c>
    </row>
    <row r="72" spans="1:7" ht="43.2" hidden="1" x14ac:dyDescent="0.3">
      <c r="A72" s="17" t="s">
        <v>27</v>
      </c>
      <c r="B72" s="17" t="s">
        <v>28</v>
      </c>
      <c r="C72" s="17" t="s">
        <v>29</v>
      </c>
      <c r="D72" s="17" t="s">
        <v>30</v>
      </c>
      <c r="E72" s="17" t="s">
        <v>31</v>
      </c>
      <c r="F72" s="17" t="s">
        <v>32</v>
      </c>
      <c r="G72" s="29" t="s">
        <v>33</v>
      </c>
    </row>
    <row r="73" spans="1:7" hidden="1" x14ac:dyDescent="0.3">
      <c r="A73" s="17" t="s">
        <v>55</v>
      </c>
      <c r="B73" s="17" t="s">
        <v>56</v>
      </c>
      <c r="C73" s="18"/>
      <c r="D73" s="18"/>
      <c r="E73" s="18"/>
      <c r="F73" s="18"/>
      <c r="G73" s="30"/>
    </row>
    <row r="74" spans="1:7" hidden="1" x14ac:dyDescent="0.3">
      <c r="A74" s="18" t="s">
        <v>57</v>
      </c>
      <c r="B74" s="18" t="s">
        <v>56</v>
      </c>
      <c r="C74" s="18">
        <v>200</v>
      </c>
      <c r="D74" s="18" t="s">
        <v>37</v>
      </c>
      <c r="E74" s="19"/>
      <c r="F74" s="18" t="str">
        <f>IF(ISBLANK(E74),"", PRODUCT(C74,E74))</f>
        <v/>
      </c>
      <c r="G74" s="31"/>
    </row>
    <row r="75" spans="1:7" hidden="1" x14ac:dyDescent="0.3">
      <c r="E75" s="17" t="s">
        <v>38</v>
      </c>
      <c r="F75" s="17" t="str">
        <f>IF(F74="","",ROUND(SUM(F74:F74),2))</f>
        <v/>
      </c>
      <c r="G75" s="28" t="str">
        <f>IF(F74="","Neužpildytos visos objektų kainos","")</f>
        <v>Neužpildytos visos objektų kainos</v>
      </c>
    </row>
    <row r="76" spans="1:7" hidden="1" x14ac:dyDescent="0.3">
      <c r="C76" s="17" t="s">
        <v>39</v>
      </c>
      <c r="D76" s="20"/>
      <c r="E76" s="17" t="s">
        <v>40</v>
      </c>
      <c r="F76" s="17" t="str">
        <f>IF(OR(F75="",D76=""),"", ROUND(PRODUCT(D76,F75)/100,2))</f>
        <v/>
      </c>
      <c r="G76" s="28" t="str">
        <f>IF(D76="", "Nurodykite taikomą PVM dydį", "")</f>
        <v>Nurodykite taikomą PVM dydį</v>
      </c>
    </row>
    <row r="77" spans="1:7" hidden="1" x14ac:dyDescent="0.3">
      <c r="E77" s="17" t="s">
        <v>41</v>
      </c>
      <c r="F77" s="17">
        <f>IF(ISBLANK(F76), "", ROUND(SUM(F75:F76),2))</f>
        <v>0</v>
      </c>
    </row>
    <row r="78" spans="1:7" hidden="1" x14ac:dyDescent="0.3"/>
    <row r="79" spans="1:7" hidden="1" x14ac:dyDescent="0.3"/>
    <row r="80" spans="1:7" hidden="1" x14ac:dyDescent="0.3"/>
    <row r="81" spans="1:7" hidden="1" x14ac:dyDescent="0.3">
      <c r="A81" s="13" t="s">
        <v>58</v>
      </c>
      <c r="B81" s="13" t="s">
        <v>59</v>
      </c>
    </row>
    <row r="82" spans="1:7" hidden="1" x14ac:dyDescent="0.3"/>
    <row r="83" spans="1:7" hidden="1" x14ac:dyDescent="0.3">
      <c r="A83" s="13" t="s">
        <v>26</v>
      </c>
    </row>
    <row r="84" spans="1:7" ht="43.2" hidden="1" x14ac:dyDescent="0.3">
      <c r="A84" s="17" t="s">
        <v>27</v>
      </c>
      <c r="B84" s="17" t="s">
        <v>28</v>
      </c>
      <c r="C84" s="17" t="s">
        <v>29</v>
      </c>
      <c r="D84" s="17" t="s">
        <v>30</v>
      </c>
      <c r="E84" s="17" t="s">
        <v>31</v>
      </c>
      <c r="F84" s="17" t="s">
        <v>32</v>
      </c>
      <c r="G84" s="29" t="s">
        <v>33</v>
      </c>
    </row>
    <row r="85" spans="1:7" hidden="1" x14ac:dyDescent="0.3">
      <c r="A85" s="17" t="s">
        <v>60</v>
      </c>
      <c r="B85" s="17" t="s">
        <v>61</v>
      </c>
      <c r="C85" s="18"/>
      <c r="D85" s="18"/>
      <c r="E85" s="18"/>
      <c r="F85" s="18"/>
      <c r="G85" s="30"/>
    </row>
    <row r="86" spans="1:7" hidden="1" x14ac:dyDescent="0.3">
      <c r="A86" s="18" t="s">
        <v>62</v>
      </c>
      <c r="B86" s="18" t="s">
        <v>63</v>
      </c>
      <c r="C86" s="18">
        <v>600</v>
      </c>
      <c r="D86" s="18" t="s">
        <v>64</v>
      </c>
      <c r="E86" s="19"/>
      <c r="F86" s="18" t="str">
        <f>IF(ISBLANK(E86),"", PRODUCT(C86,E86))</f>
        <v/>
      </c>
      <c r="G86" s="31"/>
    </row>
    <row r="87" spans="1:7" hidden="1" x14ac:dyDescent="0.3">
      <c r="E87" s="17" t="s">
        <v>38</v>
      </c>
      <c r="F87" s="17" t="str">
        <f>IF(F86="","",ROUND(SUM(F86:F86),2))</f>
        <v/>
      </c>
      <c r="G87" s="28" t="str">
        <f>IF(F86="","Neužpildytos visos objektų kainos","")</f>
        <v>Neužpildytos visos objektų kainos</v>
      </c>
    </row>
    <row r="88" spans="1:7" hidden="1" x14ac:dyDescent="0.3">
      <c r="C88" s="17" t="s">
        <v>39</v>
      </c>
      <c r="D88" s="20"/>
      <c r="E88" s="17" t="s">
        <v>40</v>
      </c>
      <c r="F88" s="17" t="str">
        <f>IF(OR(F87="",D88=""),"", ROUND(PRODUCT(D88,F87)/100,2))</f>
        <v/>
      </c>
      <c r="G88" s="28" t="str">
        <f>IF(D88="", "Nurodykite taikomą PVM dydį", "")</f>
        <v>Nurodykite taikomą PVM dydį</v>
      </c>
    </row>
    <row r="89" spans="1:7" hidden="1" x14ac:dyDescent="0.3">
      <c r="E89" s="17" t="s">
        <v>41</v>
      </c>
      <c r="F89" s="17">
        <f>IF(ISBLANK(F88), "", ROUND(SUM(F87:F88),2))</f>
        <v>0</v>
      </c>
    </row>
    <row r="90" spans="1:7" hidden="1" x14ac:dyDescent="0.3"/>
    <row r="91" spans="1:7" hidden="1" x14ac:dyDescent="0.3"/>
    <row r="92" spans="1:7" hidden="1" x14ac:dyDescent="0.3"/>
    <row r="93" spans="1:7" hidden="1" x14ac:dyDescent="0.3">
      <c r="A93" s="13" t="s">
        <v>65</v>
      </c>
      <c r="B93" s="13" t="s">
        <v>66</v>
      </c>
    </row>
    <row r="94" spans="1:7" hidden="1" x14ac:dyDescent="0.3"/>
    <row r="95" spans="1:7" hidden="1" x14ac:dyDescent="0.3">
      <c r="A95" s="13" t="s">
        <v>26</v>
      </c>
    </row>
    <row r="96" spans="1:7" ht="43.2" hidden="1" x14ac:dyDescent="0.3">
      <c r="A96" s="17" t="s">
        <v>27</v>
      </c>
      <c r="B96" s="17" t="s">
        <v>28</v>
      </c>
      <c r="C96" s="17" t="s">
        <v>29</v>
      </c>
      <c r="D96" s="17" t="s">
        <v>30</v>
      </c>
      <c r="E96" s="17" t="s">
        <v>31</v>
      </c>
      <c r="F96" s="17" t="s">
        <v>32</v>
      </c>
      <c r="G96" s="29" t="s">
        <v>33</v>
      </c>
    </row>
    <row r="97" spans="1:7" ht="72" hidden="1" x14ac:dyDescent="0.3">
      <c r="A97" s="17" t="s">
        <v>67</v>
      </c>
      <c r="B97" s="29" t="s">
        <v>68</v>
      </c>
      <c r="C97" s="18"/>
      <c r="D97" s="18"/>
      <c r="E97" s="18"/>
      <c r="F97" s="18"/>
      <c r="G97" s="30"/>
    </row>
    <row r="98" spans="1:7" ht="57.6" hidden="1" x14ac:dyDescent="0.3">
      <c r="A98" s="18" t="s">
        <v>69</v>
      </c>
      <c r="B98" s="30" t="s">
        <v>68</v>
      </c>
      <c r="C98" s="18">
        <v>3200</v>
      </c>
      <c r="D98" s="18" t="s">
        <v>64</v>
      </c>
      <c r="E98" s="19"/>
      <c r="F98" s="18" t="str">
        <f>IF(ISBLANK(E98),"", PRODUCT(C98,E98))</f>
        <v/>
      </c>
      <c r="G98" s="31"/>
    </row>
    <row r="99" spans="1:7" hidden="1" x14ac:dyDescent="0.3">
      <c r="E99" s="17" t="s">
        <v>38</v>
      </c>
      <c r="F99" s="17" t="str">
        <f>IF(F98="","",ROUND(SUM(F98:F98),2))</f>
        <v/>
      </c>
      <c r="G99" s="28" t="str">
        <f>IF(F98="","Neužpildytos visos objektų kainos","")</f>
        <v>Neužpildytos visos objektų kainos</v>
      </c>
    </row>
    <row r="100" spans="1:7" hidden="1" x14ac:dyDescent="0.3">
      <c r="C100" s="17" t="s">
        <v>39</v>
      </c>
      <c r="D100" s="20"/>
      <c r="E100" s="17" t="s">
        <v>40</v>
      </c>
      <c r="F100" s="17" t="str">
        <f>IF(OR(F99="",D100=""),"", ROUND(PRODUCT(D100,F99)/100,2))</f>
        <v/>
      </c>
      <c r="G100" s="28" t="str">
        <f>IF(D100="", "Nurodykite taikomą PVM dydį", "")</f>
        <v>Nurodykite taikomą PVM dydį</v>
      </c>
    </row>
    <row r="101" spans="1:7" hidden="1" x14ac:dyDescent="0.3">
      <c r="E101" s="17" t="s">
        <v>41</v>
      </c>
      <c r="F101" s="17">
        <f>IF(ISBLANK(F100), "", ROUND(SUM(F99:F100),2))</f>
        <v>0</v>
      </c>
    </row>
    <row r="102" spans="1:7" hidden="1" x14ac:dyDescent="0.3"/>
    <row r="103" spans="1:7" hidden="1" x14ac:dyDescent="0.3"/>
    <row r="104" spans="1:7" hidden="1" x14ac:dyDescent="0.3"/>
    <row r="105" spans="1:7" hidden="1" x14ac:dyDescent="0.3">
      <c r="A105" s="13" t="s">
        <v>70</v>
      </c>
      <c r="B105" s="13" t="s">
        <v>71</v>
      </c>
    </row>
    <row r="106" spans="1:7" hidden="1" x14ac:dyDescent="0.3"/>
    <row r="107" spans="1:7" hidden="1" x14ac:dyDescent="0.3">
      <c r="A107" s="13" t="s">
        <v>26</v>
      </c>
    </row>
    <row r="108" spans="1:7" ht="43.2" hidden="1" x14ac:dyDescent="0.3">
      <c r="A108" s="17" t="s">
        <v>27</v>
      </c>
      <c r="B108" s="17" t="s">
        <v>28</v>
      </c>
      <c r="C108" s="17" t="s">
        <v>29</v>
      </c>
      <c r="D108" s="17" t="s">
        <v>30</v>
      </c>
      <c r="E108" s="17" t="s">
        <v>31</v>
      </c>
      <c r="F108" s="17" t="s">
        <v>32</v>
      </c>
      <c r="G108" s="29" t="s">
        <v>33</v>
      </c>
    </row>
    <row r="109" spans="1:7" hidden="1" x14ac:dyDescent="0.3">
      <c r="A109" s="17" t="s">
        <v>72</v>
      </c>
      <c r="B109" s="17" t="s">
        <v>73</v>
      </c>
      <c r="C109" s="18"/>
      <c r="D109" s="18"/>
      <c r="E109" s="18"/>
      <c r="F109" s="18"/>
      <c r="G109" s="30"/>
    </row>
    <row r="110" spans="1:7" hidden="1" x14ac:dyDescent="0.3">
      <c r="A110" s="18" t="s">
        <v>74</v>
      </c>
      <c r="B110" s="18" t="s">
        <v>73</v>
      </c>
      <c r="C110" s="18">
        <v>20</v>
      </c>
      <c r="D110" s="18" t="s">
        <v>75</v>
      </c>
      <c r="E110" s="19"/>
      <c r="F110" s="18" t="str">
        <f>IF(ISBLANK(E110),"", PRODUCT(C110,E110))</f>
        <v/>
      </c>
      <c r="G110" s="31"/>
    </row>
    <row r="111" spans="1:7" hidden="1" x14ac:dyDescent="0.3">
      <c r="E111" s="17" t="s">
        <v>38</v>
      </c>
      <c r="F111" s="17" t="str">
        <f>IF(F110="","",ROUND(SUM(F110:F110),2))</f>
        <v/>
      </c>
      <c r="G111" s="28" t="str">
        <f>IF(F110="","Neužpildytos visos objektų kainos","")</f>
        <v>Neužpildytos visos objektų kainos</v>
      </c>
    </row>
    <row r="112" spans="1:7" hidden="1" x14ac:dyDescent="0.3">
      <c r="C112" s="17" t="s">
        <v>39</v>
      </c>
      <c r="D112" s="20"/>
      <c r="E112" s="17" t="s">
        <v>40</v>
      </c>
      <c r="F112" s="17" t="str">
        <f>IF(OR(F111="",D112=""),"", ROUND(PRODUCT(D112,F111)/100,2))</f>
        <v/>
      </c>
      <c r="G112" s="28" t="str">
        <f>IF(D112="", "Nurodykite taikomą PVM dydį", "")</f>
        <v>Nurodykite taikomą PVM dydį</v>
      </c>
    </row>
    <row r="113" spans="1:7" hidden="1" x14ac:dyDescent="0.3">
      <c r="E113" s="17" t="s">
        <v>41</v>
      </c>
      <c r="F113" s="17">
        <f>IF(ISBLANK(F112), "", ROUND(SUM(F111:F112),2))</f>
        <v>0</v>
      </c>
    </row>
    <row r="114" spans="1:7" hidden="1" x14ac:dyDescent="0.3"/>
    <row r="115" spans="1:7" hidden="1" x14ac:dyDescent="0.3"/>
    <row r="116" spans="1:7" hidden="1" x14ac:dyDescent="0.3"/>
    <row r="117" spans="1:7" hidden="1" x14ac:dyDescent="0.3">
      <c r="A117" s="13" t="s">
        <v>76</v>
      </c>
      <c r="B117" s="13" t="s">
        <v>77</v>
      </c>
    </row>
    <row r="118" spans="1:7" hidden="1" x14ac:dyDescent="0.3"/>
    <row r="119" spans="1:7" hidden="1" x14ac:dyDescent="0.3">
      <c r="A119" s="13" t="s">
        <v>26</v>
      </c>
    </row>
    <row r="120" spans="1:7" ht="43.2" hidden="1" x14ac:dyDescent="0.3">
      <c r="A120" s="17" t="s">
        <v>27</v>
      </c>
      <c r="B120" s="17" t="s">
        <v>28</v>
      </c>
      <c r="C120" s="17" t="s">
        <v>29</v>
      </c>
      <c r="D120" s="17" t="s">
        <v>30</v>
      </c>
      <c r="E120" s="17" t="s">
        <v>31</v>
      </c>
      <c r="F120" s="17" t="s">
        <v>32</v>
      </c>
      <c r="G120" s="29" t="s">
        <v>33</v>
      </c>
    </row>
    <row r="121" spans="1:7" hidden="1" x14ac:dyDescent="0.3">
      <c r="A121" s="17" t="s">
        <v>78</v>
      </c>
      <c r="B121" s="17" t="s">
        <v>79</v>
      </c>
      <c r="C121" s="18"/>
      <c r="D121" s="18"/>
      <c r="E121" s="18"/>
      <c r="F121" s="18"/>
      <c r="G121" s="30"/>
    </row>
    <row r="122" spans="1:7" hidden="1" x14ac:dyDescent="0.3">
      <c r="A122" s="18" t="s">
        <v>80</v>
      </c>
      <c r="B122" s="18" t="s">
        <v>81</v>
      </c>
      <c r="C122" s="18">
        <v>50</v>
      </c>
      <c r="D122" s="18" t="s">
        <v>64</v>
      </c>
      <c r="E122" s="19"/>
      <c r="F122" s="18" t="str">
        <f>IF(ISBLANK(E122),"", PRODUCT(C122,E122))</f>
        <v/>
      </c>
      <c r="G122" s="31"/>
    </row>
    <row r="123" spans="1:7" hidden="1" x14ac:dyDescent="0.3">
      <c r="E123" s="17" t="s">
        <v>38</v>
      </c>
      <c r="F123" s="17" t="str">
        <f>IF(F122="","",ROUND(SUM(F122:F122),2))</f>
        <v/>
      </c>
      <c r="G123" s="28" t="str">
        <f>IF(F122="","Neužpildytos visos objektų kainos","")</f>
        <v>Neužpildytos visos objektų kainos</v>
      </c>
    </row>
    <row r="124" spans="1:7" hidden="1" x14ac:dyDescent="0.3">
      <c r="C124" s="17" t="s">
        <v>39</v>
      </c>
      <c r="D124" s="20"/>
      <c r="E124" s="17" t="s">
        <v>40</v>
      </c>
      <c r="F124" s="17" t="str">
        <f>IF(OR(F123="",D124=""),"", ROUND(PRODUCT(D124,F123)/100,2))</f>
        <v/>
      </c>
      <c r="G124" s="28" t="str">
        <f>IF(D124="", "Nurodykite taikomą PVM dydį", "")</f>
        <v>Nurodykite taikomą PVM dydį</v>
      </c>
    </row>
    <row r="125" spans="1:7" hidden="1" x14ac:dyDescent="0.3">
      <c r="E125" s="17" t="s">
        <v>41</v>
      </c>
      <c r="F125" s="17">
        <f>IF(ISBLANK(F124), "", ROUND(SUM(F123:F124),2))</f>
        <v>0</v>
      </c>
    </row>
    <row r="126" spans="1:7" hidden="1" x14ac:dyDescent="0.3"/>
    <row r="129" spans="1:7" x14ac:dyDescent="0.3">
      <c r="A129" s="13" t="s">
        <v>82</v>
      </c>
      <c r="B129" s="13" t="s">
        <v>83</v>
      </c>
    </row>
    <row r="131" spans="1:7" x14ac:dyDescent="0.3">
      <c r="A131" s="13" t="s">
        <v>26</v>
      </c>
    </row>
    <row r="132" spans="1:7" ht="43.2" x14ac:dyDescent="0.3">
      <c r="A132" s="17" t="s">
        <v>27</v>
      </c>
      <c r="B132" s="17" t="s">
        <v>28</v>
      </c>
      <c r="C132" s="17" t="s">
        <v>29</v>
      </c>
      <c r="D132" s="17" t="s">
        <v>30</v>
      </c>
      <c r="E132" s="17" t="s">
        <v>31</v>
      </c>
      <c r="F132" s="17" t="s">
        <v>32</v>
      </c>
      <c r="G132" s="29" t="s">
        <v>33</v>
      </c>
    </row>
    <row r="133" spans="1:7" x14ac:dyDescent="0.3">
      <c r="A133" s="17" t="s">
        <v>84</v>
      </c>
      <c r="B133" s="17" t="s">
        <v>85</v>
      </c>
      <c r="C133" s="18"/>
      <c r="D133" s="18"/>
      <c r="E133" s="18"/>
      <c r="F133" s="18"/>
      <c r="G133" s="30"/>
    </row>
    <row r="134" spans="1:7" ht="28.8" x14ac:dyDescent="0.3">
      <c r="A134" s="18" t="s">
        <v>86</v>
      </c>
      <c r="B134" s="33" t="s">
        <v>85</v>
      </c>
      <c r="C134" s="18">
        <v>100</v>
      </c>
      <c r="D134" s="18" t="s">
        <v>64</v>
      </c>
      <c r="E134" s="19">
        <v>0.14799999999999999</v>
      </c>
      <c r="F134" s="18">
        <f>IF(ISBLANK(E134),"", PRODUCT(C134,E134))</f>
        <v>14.799999999999999</v>
      </c>
      <c r="G134" s="31" t="s">
        <v>151</v>
      </c>
    </row>
    <row r="135" spans="1:7" x14ac:dyDescent="0.3">
      <c r="E135" s="17" t="s">
        <v>38</v>
      </c>
      <c r="F135" s="17">
        <f>IF(F134="","",ROUND(SUM(F134:F134),2))</f>
        <v>14.8</v>
      </c>
      <c r="G135" s="28" t="str">
        <f>IF(F134="","Neužpildytos visos objektų kainos","")</f>
        <v/>
      </c>
    </row>
    <row r="136" spans="1:7" x14ac:dyDescent="0.3">
      <c r="C136" s="17" t="s">
        <v>39</v>
      </c>
      <c r="D136" s="20">
        <v>5</v>
      </c>
      <c r="E136" s="17" t="s">
        <v>40</v>
      </c>
      <c r="F136" s="17">
        <f>IF(OR(F135="",D136=""),"", ROUND(PRODUCT(D136,F135)/100,2))</f>
        <v>0.74</v>
      </c>
      <c r="G136" s="28" t="str">
        <f>IF(D136="", "Nurodykite taikomą PVM dydį", "")</f>
        <v/>
      </c>
    </row>
    <row r="137" spans="1:7" x14ac:dyDescent="0.3">
      <c r="E137" s="17" t="s">
        <v>41</v>
      </c>
      <c r="F137" s="17">
        <f>IF(ISBLANK(F136), "", ROUND(SUM(F135:F136),2))</f>
        <v>15.54</v>
      </c>
    </row>
    <row r="141" spans="1:7" x14ac:dyDescent="0.3">
      <c r="A141" s="13" t="s">
        <v>87</v>
      </c>
      <c r="B141" s="13" t="s">
        <v>88</v>
      </c>
    </row>
    <row r="143" spans="1:7" x14ac:dyDescent="0.3">
      <c r="A143" s="13" t="s">
        <v>26</v>
      </c>
    </row>
    <row r="144" spans="1:7" ht="43.2" x14ac:dyDescent="0.3">
      <c r="A144" s="17" t="s">
        <v>27</v>
      </c>
      <c r="B144" s="17" t="s">
        <v>28</v>
      </c>
      <c r="C144" s="17" t="s">
        <v>29</v>
      </c>
      <c r="D144" s="17" t="s">
        <v>30</v>
      </c>
      <c r="E144" s="17" t="s">
        <v>31</v>
      </c>
      <c r="F144" s="17" t="s">
        <v>32</v>
      </c>
      <c r="G144" s="29" t="s">
        <v>33</v>
      </c>
    </row>
    <row r="145" spans="1:7" x14ac:dyDescent="0.3">
      <c r="A145" s="17" t="s">
        <v>89</v>
      </c>
      <c r="B145" s="17" t="s">
        <v>90</v>
      </c>
      <c r="C145" s="18"/>
      <c r="D145" s="18"/>
      <c r="E145" s="18"/>
      <c r="F145" s="18"/>
      <c r="G145" s="30"/>
    </row>
    <row r="146" spans="1:7" ht="28.8" x14ac:dyDescent="0.3">
      <c r="A146" s="18" t="s">
        <v>91</v>
      </c>
      <c r="B146" s="33" t="s">
        <v>90</v>
      </c>
      <c r="C146" s="18">
        <v>24</v>
      </c>
      <c r="D146" s="18" t="s">
        <v>92</v>
      </c>
      <c r="E146" s="19">
        <v>96.9</v>
      </c>
      <c r="F146" s="18">
        <f>IF(ISBLANK(E146),"", PRODUCT(C146,E146))</f>
        <v>2325.6000000000004</v>
      </c>
      <c r="G146" s="31" t="s">
        <v>152</v>
      </c>
    </row>
    <row r="147" spans="1:7" x14ac:dyDescent="0.3">
      <c r="E147" s="17" t="s">
        <v>38</v>
      </c>
      <c r="F147" s="17">
        <f>IF(F146="","",ROUND(SUM(F146:F146),2))</f>
        <v>2325.6</v>
      </c>
      <c r="G147" s="28" t="str">
        <f>IF(F146="","Neužpildytos visos objektų kainos","")</f>
        <v/>
      </c>
    </row>
    <row r="148" spans="1:7" x14ac:dyDescent="0.3">
      <c r="C148" s="17" t="s">
        <v>39</v>
      </c>
      <c r="D148" s="20">
        <v>5</v>
      </c>
      <c r="E148" s="17" t="s">
        <v>40</v>
      </c>
      <c r="F148" s="17">
        <f>IF(OR(F147="",D148=""),"", ROUND(PRODUCT(D148,F147)/100,2))</f>
        <v>116.28</v>
      </c>
      <c r="G148" s="28" t="str">
        <f>IF(D148="", "Nurodykite taikomą PVM dydį", "")</f>
        <v/>
      </c>
    </row>
    <row r="149" spans="1:7" x14ac:dyDescent="0.3">
      <c r="E149" s="17" t="s">
        <v>41</v>
      </c>
      <c r="F149" s="17">
        <f>IF(ISBLANK(F148), "", ROUND(SUM(F147:F148),2))</f>
        <v>2441.88</v>
      </c>
    </row>
    <row r="151" spans="1:7" hidden="1" x14ac:dyDescent="0.3"/>
    <row r="152" spans="1:7" hidden="1" x14ac:dyDescent="0.3">
      <c r="A152" s="13" t="s">
        <v>93</v>
      </c>
      <c r="B152" s="13" t="s">
        <v>94</v>
      </c>
    </row>
    <row r="153" spans="1:7" hidden="1" x14ac:dyDescent="0.3"/>
    <row r="154" spans="1:7" hidden="1" x14ac:dyDescent="0.3">
      <c r="A154" s="13" t="s">
        <v>26</v>
      </c>
    </row>
    <row r="155" spans="1:7" ht="43.2" hidden="1" x14ac:dyDescent="0.3">
      <c r="A155" s="17" t="s">
        <v>27</v>
      </c>
      <c r="B155" s="17" t="s">
        <v>28</v>
      </c>
      <c r="C155" s="17" t="s">
        <v>29</v>
      </c>
      <c r="D155" s="17" t="s">
        <v>30</v>
      </c>
      <c r="E155" s="17" t="s">
        <v>31</v>
      </c>
      <c r="F155" s="17" t="s">
        <v>32</v>
      </c>
      <c r="G155" s="29" t="s">
        <v>33</v>
      </c>
    </row>
    <row r="156" spans="1:7" hidden="1" x14ac:dyDescent="0.3">
      <c r="A156" s="17" t="s">
        <v>95</v>
      </c>
      <c r="B156" s="17" t="s">
        <v>96</v>
      </c>
      <c r="C156" s="18"/>
      <c r="D156" s="18"/>
      <c r="E156" s="18"/>
      <c r="F156" s="18"/>
      <c r="G156" s="30"/>
    </row>
    <row r="157" spans="1:7" hidden="1" x14ac:dyDescent="0.3">
      <c r="A157" s="18" t="s">
        <v>97</v>
      </c>
      <c r="B157" s="18" t="s">
        <v>96</v>
      </c>
      <c r="C157" s="18">
        <v>1000</v>
      </c>
      <c r="D157" s="18" t="s">
        <v>37</v>
      </c>
      <c r="E157" s="19"/>
      <c r="F157" s="18" t="str">
        <f>IF(ISBLANK(E157),"", PRODUCT(C157,E157))</f>
        <v/>
      </c>
      <c r="G157" s="31"/>
    </row>
    <row r="158" spans="1:7" hidden="1" x14ac:dyDescent="0.3">
      <c r="E158" s="17" t="s">
        <v>38</v>
      </c>
      <c r="F158" s="17" t="str">
        <f>IF(F157="","",ROUND(SUM(F157:F157),2))</f>
        <v/>
      </c>
      <c r="G158" s="28" t="str">
        <f>IF(F157="","Neužpildytos visos objektų kainos","")</f>
        <v>Neužpildytos visos objektų kainos</v>
      </c>
    </row>
    <row r="159" spans="1:7" hidden="1" x14ac:dyDescent="0.3">
      <c r="C159" s="17" t="s">
        <v>39</v>
      </c>
      <c r="D159" s="20"/>
      <c r="E159" s="17" t="s">
        <v>40</v>
      </c>
      <c r="F159" s="17" t="str">
        <f>IF(OR(F158="",D159=""),"", ROUND(PRODUCT(D159,F158)/100,2))</f>
        <v/>
      </c>
      <c r="G159" s="28" t="str">
        <f>IF(D159="", "Nurodykite taikomą PVM dydį", "")</f>
        <v>Nurodykite taikomą PVM dydį</v>
      </c>
    </row>
    <row r="160" spans="1:7" hidden="1" x14ac:dyDescent="0.3">
      <c r="E160" s="17" t="s">
        <v>41</v>
      </c>
      <c r="F160" s="17">
        <f>IF(ISBLANK(F159), "", ROUND(SUM(F158:F159),2))</f>
        <v>0</v>
      </c>
    </row>
    <row r="161" spans="1:7" hidden="1" x14ac:dyDescent="0.3"/>
    <row r="162" spans="1:7" hidden="1" x14ac:dyDescent="0.3"/>
    <row r="163" spans="1:7" hidden="1" x14ac:dyDescent="0.3"/>
    <row r="164" spans="1:7" hidden="1" x14ac:dyDescent="0.3">
      <c r="A164" s="13" t="s">
        <v>98</v>
      </c>
      <c r="B164" s="13" t="s">
        <v>99</v>
      </c>
    </row>
    <row r="165" spans="1:7" hidden="1" x14ac:dyDescent="0.3"/>
    <row r="166" spans="1:7" hidden="1" x14ac:dyDescent="0.3">
      <c r="A166" s="13" t="s">
        <v>26</v>
      </c>
    </row>
    <row r="167" spans="1:7" ht="43.2" hidden="1" x14ac:dyDescent="0.3">
      <c r="A167" s="17" t="s">
        <v>27</v>
      </c>
      <c r="B167" s="17" t="s">
        <v>28</v>
      </c>
      <c r="C167" s="17" t="s">
        <v>29</v>
      </c>
      <c r="D167" s="17" t="s">
        <v>30</v>
      </c>
      <c r="E167" s="17" t="s">
        <v>31</v>
      </c>
      <c r="F167" s="17" t="s">
        <v>32</v>
      </c>
      <c r="G167" s="29" t="s">
        <v>33</v>
      </c>
    </row>
    <row r="168" spans="1:7" hidden="1" x14ac:dyDescent="0.3">
      <c r="A168" s="17" t="s">
        <v>100</v>
      </c>
      <c r="B168" s="17" t="s">
        <v>101</v>
      </c>
      <c r="C168" s="18"/>
      <c r="D168" s="18"/>
      <c r="E168" s="18"/>
      <c r="F168" s="18"/>
      <c r="G168" s="30"/>
    </row>
    <row r="169" spans="1:7" hidden="1" x14ac:dyDescent="0.3">
      <c r="A169" s="18" t="s">
        <v>102</v>
      </c>
      <c r="B169" s="18" t="s">
        <v>101</v>
      </c>
      <c r="C169" s="18">
        <v>1000</v>
      </c>
      <c r="D169" s="18" t="s">
        <v>37</v>
      </c>
      <c r="E169" s="19"/>
      <c r="F169" s="18" t="str">
        <f>IF(ISBLANK(E169),"", PRODUCT(C169,E169))</f>
        <v/>
      </c>
      <c r="G169" s="31"/>
    </row>
    <row r="170" spans="1:7" hidden="1" x14ac:dyDescent="0.3">
      <c r="E170" s="17" t="s">
        <v>38</v>
      </c>
      <c r="F170" s="17" t="str">
        <f>IF(F169="","",ROUND(SUM(F169:F169),2))</f>
        <v/>
      </c>
      <c r="G170" s="28" t="str">
        <f>IF(F169="","Neužpildytos visos objektų kainos","")</f>
        <v>Neužpildytos visos objektų kainos</v>
      </c>
    </row>
    <row r="171" spans="1:7" hidden="1" x14ac:dyDescent="0.3">
      <c r="C171" s="17" t="s">
        <v>39</v>
      </c>
      <c r="D171" s="20"/>
      <c r="E171" s="17" t="s">
        <v>40</v>
      </c>
      <c r="F171" s="17" t="str">
        <f>IF(OR(F170="",D171=""),"", ROUND(PRODUCT(D171,F170)/100,2))</f>
        <v/>
      </c>
      <c r="G171" s="28" t="str">
        <f>IF(D171="", "Nurodykite taikomą PVM dydį", "")</f>
        <v>Nurodykite taikomą PVM dydį</v>
      </c>
    </row>
    <row r="172" spans="1:7" hidden="1" x14ac:dyDescent="0.3">
      <c r="E172" s="17" t="s">
        <v>41</v>
      </c>
      <c r="F172" s="17">
        <f>IF(ISBLANK(F171), "", ROUND(SUM(F170:F171),2))</f>
        <v>0</v>
      </c>
    </row>
    <row r="173" spans="1:7" hidden="1" x14ac:dyDescent="0.3"/>
    <row r="174" spans="1:7" hidden="1" x14ac:dyDescent="0.3"/>
    <row r="175" spans="1:7" hidden="1" x14ac:dyDescent="0.3"/>
    <row r="176" spans="1:7" hidden="1" x14ac:dyDescent="0.3">
      <c r="A176" s="13" t="s">
        <v>103</v>
      </c>
      <c r="B176" s="13" t="s">
        <v>104</v>
      </c>
    </row>
    <row r="177" spans="1:7" hidden="1" x14ac:dyDescent="0.3"/>
    <row r="178" spans="1:7" hidden="1" x14ac:dyDescent="0.3">
      <c r="A178" s="13" t="s">
        <v>26</v>
      </c>
    </row>
    <row r="179" spans="1:7" ht="43.2" hidden="1" x14ac:dyDescent="0.3">
      <c r="A179" s="17" t="s">
        <v>27</v>
      </c>
      <c r="B179" s="17" t="s">
        <v>28</v>
      </c>
      <c r="C179" s="17" t="s">
        <v>29</v>
      </c>
      <c r="D179" s="17" t="s">
        <v>30</v>
      </c>
      <c r="E179" s="17" t="s">
        <v>31</v>
      </c>
      <c r="F179" s="17" t="s">
        <v>32</v>
      </c>
      <c r="G179" s="29" t="s">
        <v>33</v>
      </c>
    </row>
    <row r="180" spans="1:7" ht="28.8" hidden="1" x14ac:dyDescent="0.3">
      <c r="A180" s="17" t="s">
        <v>105</v>
      </c>
      <c r="B180" s="29" t="s">
        <v>106</v>
      </c>
      <c r="C180" s="18"/>
      <c r="D180" s="18"/>
      <c r="E180" s="18"/>
      <c r="F180" s="18"/>
      <c r="G180" s="30"/>
    </row>
    <row r="181" spans="1:7" ht="28.8" hidden="1" x14ac:dyDescent="0.3">
      <c r="A181" s="18" t="s">
        <v>107</v>
      </c>
      <c r="B181" s="30" t="s">
        <v>106</v>
      </c>
      <c r="C181" s="18">
        <v>240</v>
      </c>
      <c r="D181" s="18" t="s">
        <v>64</v>
      </c>
      <c r="E181" s="19"/>
      <c r="F181" s="18" t="str">
        <f>IF(ISBLANK(E181),"", PRODUCT(C181,E181))</f>
        <v/>
      </c>
      <c r="G181" s="31"/>
    </row>
    <row r="182" spans="1:7" hidden="1" x14ac:dyDescent="0.3">
      <c r="E182" s="17" t="s">
        <v>38</v>
      </c>
      <c r="F182" s="17" t="str">
        <f>IF(F181="","",ROUND(SUM(F181:F181),2))</f>
        <v/>
      </c>
      <c r="G182" s="28" t="str">
        <f>IF(F181="","Neužpildytos visos objektų kainos","")</f>
        <v>Neužpildytos visos objektų kainos</v>
      </c>
    </row>
    <row r="183" spans="1:7" hidden="1" x14ac:dyDescent="0.3">
      <c r="C183" s="17" t="s">
        <v>39</v>
      </c>
      <c r="D183" s="20"/>
      <c r="E183" s="17" t="s">
        <v>40</v>
      </c>
      <c r="F183" s="17" t="str">
        <f>IF(OR(F182="",D183=""),"", ROUND(PRODUCT(D183,F182)/100,2))</f>
        <v/>
      </c>
      <c r="G183" s="28" t="str">
        <f>IF(D183="", "Nurodykite taikomą PVM dydį", "")</f>
        <v>Nurodykite taikomą PVM dydį</v>
      </c>
    </row>
    <row r="184" spans="1:7" hidden="1" x14ac:dyDescent="0.3">
      <c r="E184" s="17" t="s">
        <v>41</v>
      </c>
      <c r="F184" s="17">
        <f>IF(ISBLANK(F183), "", ROUND(SUM(F182:F183),2))</f>
        <v>0</v>
      </c>
    </row>
    <row r="185" spans="1:7" hidden="1" x14ac:dyDescent="0.3"/>
    <row r="186" spans="1:7" hidden="1" x14ac:dyDescent="0.3"/>
    <row r="187" spans="1:7" hidden="1" x14ac:dyDescent="0.3"/>
    <row r="188" spans="1:7" hidden="1" x14ac:dyDescent="0.3">
      <c r="A188" s="13" t="s">
        <v>108</v>
      </c>
      <c r="B188" s="13" t="s">
        <v>109</v>
      </c>
    </row>
    <row r="189" spans="1:7" hidden="1" x14ac:dyDescent="0.3"/>
    <row r="190" spans="1:7" hidden="1" x14ac:dyDescent="0.3">
      <c r="A190" s="13" t="s">
        <v>26</v>
      </c>
    </row>
    <row r="191" spans="1:7" ht="43.2" hidden="1" x14ac:dyDescent="0.3">
      <c r="A191" s="17" t="s">
        <v>27</v>
      </c>
      <c r="B191" s="17" t="s">
        <v>28</v>
      </c>
      <c r="C191" s="17" t="s">
        <v>29</v>
      </c>
      <c r="D191" s="17" t="s">
        <v>30</v>
      </c>
      <c r="E191" s="17" t="s">
        <v>31</v>
      </c>
      <c r="F191" s="17" t="s">
        <v>32</v>
      </c>
      <c r="G191" s="29" t="s">
        <v>33</v>
      </c>
    </row>
    <row r="192" spans="1:7" hidden="1" x14ac:dyDescent="0.3">
      <c r="A192" s="17" t="s">
        <v>110</v>
      </c>
      <c r="B192" s="17" t="s">
        <v>111</v>
      </c>
      <c r="C192" s="18"/>
      <c r="D192" s="18"/>
      <c r="E192" s="18"/>
      <c r="F192" s="18"/>
      <c r="G192" s="30"/>
    </row>
    <row r="193" spans="1:7" hidden="1" x14ac:dyDescent="0.3">
      <c r="A193" s="18" t="s">
        <v>112</v>
      </c>
      <c r="B193" s="18" t="s">
        <v>113</v>
      </c>
      <c r="C193" s="18">
        <v>1200</v>
      </c>
      <c r="D193" s="18" t="s">
        <v>64</v>
      </c>
      <c r="E193" s="19"/>
      <c r="F193" s="18" t="str">
        <f>IF(ISBLANK(E193),"", PRODUCT(C193,E193))</f>
        <v/>
      </c>
      <c r="G193" s="31"/>
    </row>
    <row r="194" spans="1:7" hidden="1" x14ac:dyDescent="0.3">
      <c r="E194" s="17" t="s">
        <v>38</v>
      </c>
      <c r="F194" s="17" t="str">
        <f>IF(F193="","",ROUND(SUM(F193:F193),2))</f>
        <v/>
      </c>
      <c r="G194" s="28" t="str">
        <f>IF(F193="","Neužpildytos visos objektų kainos","")</f>
        <v>Neužpildytos visos objektų kainos</v>
      </c>
    </row>
    <row r="195" spans="1:7" hidden="1" x14ac:dyDescent="0.3">
      <c r="C195" s="17" t="s">
        <v>39</v>
      </c>
      <c r="D195" s="20"/>
      <c r="E195" s="17" t="s">
        <v>40</v>
      </c>
      <c r="F195" s="17" t="str">
        <f>IF(OR(F194="",D195=""),"", ROUND(PRODUCT(D195,F194)/100,2))</f>
        <v/>
      </c>
      <c r="G195" s="28" t="str">
        <f>IF(D195="", "Nurodykite taikomą PVM dydį", "")</f>
        <v>Nurodykite taikomą PVM dydį</v>
      </c>
    </row>
    <row r="196" spans="1:7" hidden="1" x14ac:dyDescent="0.3">
      <c r="E196" s="17" t="s">
        <v>41</v>
      </c>
      <c r="F196" s="17">
        <f>IF(ISBLANK(F195), "", ROUND(SUM(F194:F195),2))</f>
        <v>0</v>
      </c>
    </row>
    <row r="197" spans="1:7" hidden="1" x14ac:dyDescent="0.3"/>
    <row r="198" spans="1:7" hidden="1" x14ac:dyDescent="0.3"/>
    <row r="199" spans="1:7" hidden="1" x14ac:dyDescent="0.3"/>
    <row r="200" spans="1:7" hidden="1" x14ac:dyDescent="0.3">
      <c r="A200" s="13" t="s">
        <v>114</v>
      </c>
      <c r="B200" s="13" t="s">
        <v>115</v>
      </c>
    </row>
    <row r="201" spans="1:7" hidden="1" x14ac:dyDescent="0.3"/>
    <row r="202" spans="1:7" hidden="1" x14ac:dyDescent="0.3">
      <c r="A202" s="13" t="s">
        <v>26</v>
      </c>
    </row>
    <row r="203" spans="1:7" ht="43.2" hidden="1" x14ac:dyDescent="0.3">
      <c r="A203" s="17" t="s">
        <v>27</v>
      </c>
      <c r="B203" s="17" t="s">
        <v>28</v>
      </c>
      <c r="C203" s="17" t="s">
        <v>29</v>
      </c>
      <c r="D203" s="17" t="s">
        <v>30</v>
      </c>
      <c r="E203" s="17" t="s">
        <v>31</v>
      </c>
      <c r="F203" s="17" t="s">
        <v>32</v>
      </c>
      <c r="G203" s="29" t="s">
        <v>33</v>
      </c>
    </row>
    <row r="204" spans="1:7" hidden="1" x14ac:dyDescent="0.3">
      <c r="A204" s="17" t="s">
        <v>116</v>
      </c>
      <c r="B204" s="17" t="s">
        <v>117</v>
      </c>
      <c r="C204" s="18"/>
      <c r="D204" s="18"/>
      <c r="E204" s="18"/>
      <c r="F204" s="18"/>
      <c r="G204" s="30"/>
    </row>
    <row r="205" spans="1:7" hidden="1" x14ac:dyDescent="0.3">
      <c r="A205" s="18" t="s">
        <v>118</v>
      </c>
      <c r="B205" s="18" t="s">
        <v>119</v>
      </c>
      <c r="C205" s="18">
        <v>900</v>
      </c>
      <c r="D205" s="18" t="s">
        <v>64</v>
      </c>
      <c r="E205" s="19"/>
      <c r="F205" s="18" t="str">
        <f>IF(ISBLANK(E205),"", PRODUCT(C205,E205))</f>
        <v/>
      </c>
      <c r="G205" s="31"/>
    </row>
    <row r="206" spans="1:7" hidden="1" x14ac:dyDescent="0.3">
      <c r="E206" s="17" t="s">
        <v>38</v>
      </c>
      <c r="F206" s="17" t="str">
        <f>IF(F205="","",ROUND(SUM(F205:F205),2))</f>
        <v/>
      </c>
      <c r="G206" s="28" t="str">
        <f>IF(F205="","Neužpildytos visos objektų kainos","")</f>
        <v>Neužpildytos visos objektų kainos</v>
      </c>
    </row>
    <row r="207" spans="1:7" hidden="1" x14ac:dyDescent="0.3">
      <c r="C207" s="17" t="s">
        <v>39</v>
      </c>
      <c r="D207" s="20"/>
      <c r="E207" s="17" t="s">
        <v>40</v>
      </c>
      <c r="F207" s="17" t="str">
        <f>IF(OR(F206="",D207=""),"", ROUND(PRODUCT(D207,F206)/100,2))</f>
        <v/>
      </c>
      <c r="G207" s="28" t="str">
        <f>IF(D207="", "Nurodykite taikomą PVM dydį", "")</f>
        <v>Nurodykite taikomą PVM dydį</v>
      </c>
    </row>
    <row r="208" spans="1:7" hidden="1" x14ac:dyDescent="0.3">
      <c r="E208" s="17" t="s">
        <v>41</v>
      </c>
      <c r="F208" s="17">
        <f>IF(ISBLANK(F207), "", ROUND(SUM(F206:F207),2))</f>
        <v>0</v>
      </c>
    </row>
    <row r="209" hidden="1" x14ac:dyDescent="0.3"/>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2" workbookViewId="0">
      <selection activeCell="N19" sqref="N19"/>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63" t="s">
        <v>120</v>
      </c>
      <c r="B2" s="34"/>
      <c r="C2" s="34"/>
      <c r="D2" s="34"/>
      <c r="E2" s="34"/>
      <c r="F2" s="34"/>
      <c r="G2" s="34"/>
      <c r="H2" s="34"/>
      <c r="I2" s="34"/>
      <c r="J2" s="34"/>
      <c r="K2" s="34"/>
    </row>
    <row r="3" spans="1:11" x14ac:dyDescent="0.3">
      <c r="A3" s="34"/>
      <c r="B3" s="34"/>
      <c r="C3" s="34"/>
      <c r="D3" s="34"/>
      <c r="E3" s="34"/>
      <c r="F3" s="34"/>
      <c r="G3" s="34"/>
      <c r="H3" s="34"/>
      <c r="I3" s="34"/>
      <c r="J3" s="34"/>
      <c r="K3" s="34"/>
    </row>
    <row r="4" spans="1:11" ht="16.2" customHeight="1" thickBot="1" x14ac:dyDescent="0.35">
      <c r="A4" s="7"/>
      <c r="B4" s="7"/>
      <c r="C4" s="7"/>
      <c r="D4" s="7"/>
      <c r="E4" s="7"/>
      <c r="F4" s="7"/>
      <c r="G4" s="7"/>
      <c r="H4" s="7"/>
      <c r="I4" s="7"/>
      <c r="J4" s="7"/>
    </row>
    <row r="5" spans="1:11" ht="48" customHeight="1" x14ac:dyDescent="0.3">
      <c r="A5" s="75" t="s">
        <v>121</v>
      </c>
      <c r="B5" s="51"/>
      <c r="C5" s="49" t="s">
        <v>122</v>
      </c>
      <c r="D5" s="50"/>
      <c r="E5" s="51"/>
      <c r="F5" s="49" t="s">
        <v>123</v>
      </c>
      <c r="G5" s="50"/>
      <c r="H5" s="51"/>
      <c r="I5" s="49" t="s">
        <v>124</v>
      </c>
      <c r="J5" s="51"/>
      <c r="K5" s="9" t="s">
        <v>125</v>
      </c>
    </row>
    <row r="6" spans="1:11" ht="49.2" customHeight="1" x14ac:dyDescent="0.3">
      <c r="A6" s="62"/>
      <c r="B6" s="39"/>
      <c r="C6" s="58"/>
      <c r="D6" s="53"/>
      <c r="E6" s="39"/>
      <c r="F6" s="58"/>
      <c r="G6" s="53"/>
      <c r="H6" s="39"/>
      <c r="I6" s="58"/>
      <c r="J6" s="39"/>
      <c r="K6" s="21"/>
    </row>
    <row r="7" spans="1:11" ht="49.2" customHeight="1" x14ac:dyDescent="0.3">
      <c r="A7" s="62"/>
      <c r="B7" s="39"/>
      <c r="C7" s="58"/>
      <c r="D7" s="53"/>
      <c r="E7" s="39"/>
      <c r="F7" s="58"/>
      <c r="G7" s="53"/>
      <c r="H7" s="39"/>
      <c r="I7" s="58"/>
      <c r="J7" s="39"/>
      <c r="K7" s="21"/>
    </row>
    <row r="8" spans="1:11" ht="49.2" customHeight="1" x14ac:dyDescent="0.3">
      <c r="A8" s="62"/>
      <c r="B8" s="39"/>
      <c r="C8" s="58"/>
      <c r="D8" s="53"/>
      <c r="E8" s="39"/>
      <c r="F8" s="58"/>
      <c r="G8" s="53"/>
      <c r="H8" s="39"/>
      <c r="I8" s="58"/>
      <c r="J8" s="39"/>
      <c r="K8" s="21"/>
    </row>
    <row r="9" spans="1:11" ht="19.2" customHeight="1" x14ac:dyDescent="0.3">
      <c r="A9" s="10"/>
      <c r="B9" s="10"/>
      <c r="C9" s="10"/>
      <c r="D9" s="10"/>
      <c r="E9" s="10"/>
      <c r="F9" s="10"/>
      <c r="G9" s="10"/>
      <c r="H9" s="10"/>
      <c r="I9" s="10"/>
      <c r="J9" s="10"/>
      <c r="K9" s="11"/>
    </row>
    <row r="10" spans="1:11" ht="49.2" customHeight="1" x14ac:dyDescent="0.3">
      <c r="A10" s="74" t="s">
        <v>126</v>
      </c>
      <c r="B10" s="34"/>
      <c r="C10" s="34"/>
      <c r="D10" s="34"/>
      <c r="E10" s="34"/>
      <c r="F10" s="34"/>
      <c r="G10" s="34"/>
      <c r="H10" s="34"/>
      <c r="I10" s="34"/>
      <c r="J10" s="34"/>
      <c r="K10" s="34"/>
    </row>
    <row r="11" spans="1:11" ht="16.2" customHeight="1" thickBot="1" x14ac:dyDescent="0.35">
      <c r="A11" s="10"/>
      <c r="B11" s="10"/>
      <c r="C11" s="10"/>
      <c r="D11" s="10"/>
      <c r="E11" s="10"/>
      <c r="F11" s="10"/>
      <c r="G11" s="10"/>
      <c r="H11" s="10"/>
      <c r="I11" s="10"/>
      <c r="J11" s="10"/>
      <c r="K11" s="11"/>
    </row>
    <row r="12" spans="1:11" ht="49.2" customHeight="1" x14ac:dyDescent="0.3">
      <c r="A12" s="75" t="s">
        <v>28</v>
      </c>
      <c r="B12" s="51"/>
      <c r="C12" s="49" t="s">
        <v>122</v>
      </c>
      <c r="D12" s="50"/>
      <c r="E12" s="51"/>
      <c r="F12" s="49" t="s">
        <v>127</v>
      </c>
      <c r="G12" s="50"/>
      <c r="H12" s="51"/>
      <c r="I12" s="60" t="s">
        <v>124</v>
      </c>
      <c r="J12" s="61"/>
      <c r="K12" s="11"/>
    </row>
    <row r="13" spans="1:11" ht="49.2" customHeight="1" x14ac:dyDescent="0.3">
      <c r="A13" s="62"/>
      <c r="B13" s="39"/>
      <c r="C13" s="58"/>
      <c r="D13" s="53"/>
      <c r="E13" s="39"/>
      <c r="F13" s="58"/>
      <c r="G13" s="53"/>
      <c r="H13" s="39"/>
      <c r="I13" s="56"/>
      <c r="J13" s="54"/>
      <c r="K13" s="11"/>
    </row>
    <row r="14" spans="1:11" ht="49.2" customHeight="1" x14ac:dyDescent="0.3">
      <c r="A14" s="62"/>
      <c r="B14" s="39"/>
      <c r="C14" s="58"/>
      <c r="D14" s="53"/>
      <c r="E14" s="39"/>
      <c r="F14" s="58"/>
      <c r="G14" s="53"/>
      <c r="H14" s="39"/>
      <c r="I14" s="56"/>
      <c r="J14" s="54"/>
      <c r="K14" s="11"/>
    </row>
    <row r="15" spans="1:11" ht="49.2" customHeight="1" x14ac:dyDescent="0.3">
      <c r="A15" s="62"/>
      <c r="B15" s="39"/>
      <c r="C15" s="58"/>
      <c r="D15" s="53"/>
      <c r="E15" s="39"/>
      <c r="F15" s="58"/>
      <c r="G15" s="53"/>
      <c r="H15" s="39"/>
      <c r="I15" s="56"/>
      <c r="J15" s="54"/>
      <c r="K15" s="11"/>
    </row>
    <row r="17" spans="1:10" ht="33" customHeight="1" x14ac:dyDescent="0.3">
      <c r="A17" s="65"/>
      <c r="B17" s="34"/>
      <c r="C17" s="34"/>
      <c r="D17" s="34"/>
      <c r="E17" s="34"/>
      <c r="F17" s="34"/>
      <c r="G17" s="34"/>
      <c r="H17" s="34"/>
      <c r="I17" s="34"/>
      <c r="J17" s="34"/>
    </row>
    <row r="19" spans="1:10" ht="16.2" customHeight="1" x14ac:dyDescent="0.3">
      <c r="A19" s="57" t="s">
        <v>128</v>
      </c>
      <c r="B19" s="34"/>
      <c r="C19" s="34"/>
      <c r="D19" s="34"/>
      <c r="E19" s="34"/>
      <c r="F19" s="34"/>
      <c r="G19" s="34"/>
      <c r="H19" s="34"/>
      <c r="I19" s="34"/>
      <c r="J19" s="34"/>
    </row>
    <row r="20" spans="1:10" ht="16.2" customHeight="1" thickBot="1" x14ac:dyDescent="0.35"/>
    <row r="21" spans="1:10" ht="16.2" customHeight="1" x14ac:dyDescent="0.3">
      <c r="A21" s="8" t="s">
        <v>27</v>
      </c>
      <c r="B21" s="76" t="s">
        <v>129</v>
      </c>
      <c r="C21" s="50"/>
      <c r="D21" s="50"/>
      <c r="E21" s="50"/>
      <c r="F21" s="50"/>
      <c r="G21" s="51"/>
      <c r="H21" s="73" t="s">
        <v>130</v>
      </c>
      <c r="I21" s="50"/>
      <c r="J21" s="61"/>
    </row>
    <row r="22" spans="1:10" ht="48" customHeight="1" x14ac:dyDescent="0.3">
      <c r="A22" s="22" t="s">
        <v>131</v>
      </c>
      <c r="B22" s="55" t="s">
        <v>132</v>
      </c>
      <c r="C22" s="53"/>
      <c r="D22" s="53"/>
      <c r="E22" s="53"/>
      <c r="F22" s="53"/>
      <c r="G22" s="39"/>
      <c r="H22" s="52"/>
      <c r="I22" s="53"/>
      <c r="J22" s="54"/>
    </row>
    <row r="23" spans="1:10" ht="48" customHeight="1" x14ac:dyDescent="0.3">
      <c r="A23" s="22" t="s">
        <v>133</v>
      </c>
      <c r="B23" s="55" t="s">
        <v>134</v>
      </c>
      <c r="C23" s="53"/>
      <c r="D23" s="53"/>
      <c r="E23" s="53"/>
      <c r="F23" s="53"/>
      <c r="G23" s="39"/>
      <c r="H23" s="52"/>
      <c r="I23" s="53"/>
      <c r="J23" s="54"/>
    </row>
    <row r="24" spans="1:10" ht="48" customHeight="1" x14ac:dyDescent="0.3">
      <c r="A24" s="22" t="s">
        <v>135</v>
      </c>
      <c r="B24" s="55" t="s">
        <v>136</v>
      </c>
      <c r="C24" s="53"/>
      <c r="D24" s="53"/>
      <c r="E24" s="53"/>
      <c r="F24" s="53"/>
      <c r="G24" s="39"/>
      <c r="H24" s="52"/>
      <c r="I24" s="53"/>
      <c r="J24" s="54"/>
    </row>
    <row r="25" spans="1:10" ht="48" customHeight="1" x14ac:dyDescent="0.3">
      <c r="A25" s="23"/>
      <c r="B25" s="59"/>
      <c r="C25" s="53"/>
      <c r="D25" s="53"/>
      <c r="E25" s="53"/>
      <c r="F25" s="53"/>
      <c r="G25" s="39"/>
      <c r="H25" s="52"/>
      <c r="I25" s="53"/>
      <c r="J25" s="54"/>
    </row>
    <row r="26" spans="1:10" ht="48" customHeight="1" x14ac:dyDescent="0.3">
      <c r="A26" s="23"/>
      <c r="B26" s="59"/>
      <c r="C26" s="53"/>
      <c r="D26" s="53"/>
      <c r="E26" s="53"/>
      <c r="F26" s="53"/>
      <c r="G26" s="39"/>
      <c r="H26" s="52"/>
      <c r="I26" s="53"/>
      <c r="J26" s="54"/>
    </row>
    <row r="27" spans="1:10" ht="48" customHeight="1" x14ac:dyDescent="0.3">
      <c r="A27" s="23"/>
      <c r="B27" s="59"/>
      <c r="C27" s="53"/>
      <c r="D27" s="53"/>
      <c r="E27" s="53"/>
      <c r="F27" s="53"/>
      <c r="G27" s="39"/>
      <c r="H27" s="52"/>
      <c r="I27" s="53"/>
      <c r="J27" s="54"/>
    </row>
    <row r="28" spans="1:10" ht="48" customHeight="1" x14ac:dyDescent="0.3">
      <c r="A28" s="23"/>
      <c r="B28" s="59"/>
      <c r="C28" s="53"/>
      <c r="D28" s="53"/>
      <c r="E28" s="53"/>
      <c r="F28" s="53"/>
      <c r="G28" s="39"/>
      <c r="H28" s="52"/>
      <c r="I28" s="53"/>
      <c r="J28" s="54"/>
    </row>
    <row r="29" spans="1:10" ht="48" customHeight="1" x14ac:dyDescent="0.3">
      <c r="A29" s="23"/>
      <c r="B29" s="59"/>
      <c r="C29" s="53"/>
      <c r="D29" s="53"/>
      <c r="E29" s="53"/>
      <c r="F29" s="53"/>
      <c r="G29" s="39"/>
      <c r="H29" s="52"/>
      <c r="I29" s="53"/>
      <c r="J29" s="54"/>
    </row>
    <row r="30" spans="1:10" ht="48" customHeight="1" x14ac:dyDescent="0.3">
      <c r="A30" s="23"/>
      <c r="B30" s="59"/>
      <c r="C30" s="53"/>
      <c r="D30" s="53"/>
      <c r="E30" s="53"/>
      <c r="F30" s="53"/>
      <c r="G30" s="39"/>
      <c r="H30" s="52"/>
      <c r="I30" s="53"/>
      <c r="J30" s="54"/>
    </row>
    <row r="31" spans="1:10" ht="48" customHeight="1" x14ac:dyDescent="0.3">
      <c r="A31" s="23"/>
      <c r="B31" s="59"/>
      <c r="C31" s="53"/>
      <c r="D31" s="53"/>
      <c r="E31" s="53"/>
      <c r="F31" s="53"/>
      <c r="G31" s="39"/>
      <c r="H31" s="52"/>
      <c r="I31" s="53"/>
      <c r="J31" s="54"/>
    </row>
    <row r="32" spans="1:10" ht="49.2" customHeight="1" thickBot="1" x14ac:dyDescent="0.35">
      <c r="A32" s="24"/>
      <c r="B32" s="67"/>
      <c r="C32" s="68"/>
      <c r="D32" s="68"/>
      <c r="E32" s="68"/>
      <c r="F32" s="68"/>
      <c r="G32" s="69"/>
      <c r="H32" s="70"/>
      <c r="I32" s="71"/>
      <c r="J32" s="72"/>
    </row>
    <row r="34" spans="1:10" ht="102" customHeight="1" x14ac:dyDescent="0.3">
      <c r="A34" s="65" t="s">
        <v>137</v>
      </c>
      <c r="B34" s="34"/>
      <c r="C34" s="34"/>
      <c r="D34" s="34"/>
      <c r="E34" s="34"/>
      <c r="F34" s="34"/>
      <c r="G34" s="34"/>
      <c r="H34" s="34"/>
      <c r="I34" s="34"/>
      <c r="J34" s="34"/>
    </row>
    <row r="37" spans="1:10" x14ac:dyDescent="0.3">
      <c r="A37" s="64" t="s">
        <v>138</v>
      </c>
      <c r="B37" s="34"/>
      <c r="C37" s="34"/>
      <c r="D37" s="34"/>
      <c r="E37" s="66"/>
      <c r="F37" s="34"/>
      <c r="G37" s="34"/>
      <c r="H37" s="34"/>
      <c r="I37" s="34"/>
      <c r="J37" s="34"/>
    </row>
    <row r="39" spans="1:10" x14ac:dyDescent="0.3">
      <c r="A39" s="64" t="s">
        <v>139</v>
      </c>
      <c r="B39" s="34"/>
      <c r="C39" s="34"/>
      <c r="D39" s="34"/>
      <c r="E39" s="66"/>
      <c r="F39" s="34"/>
      <c r="G39" s="34"/>
      <c r="H39" s="34"/>
      <c r="I39" s="34"/>
      <c r="J39" s="34"/>
    </row>
    <row r="86" spans="1:1" ht="15.6" x14ac:dyDescent="0.3">
      <c r="A86" t="s">
        <v>140</v>
      </c>
    </row>
  </sheetData>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A8:B8"/>
    <mergeCell ref="C7:E7"/>
    <mergeCell ref="B22:G22"/>
    <mergeCell ref="A10:K10"/>
    <mergeCell ref="C13:E13"/>
    <mergeCell ref="A39:D39"/>
    <mergeCell ref="C15:E15"/>
    <mergeCell ref="A17:J17"/>
    <mergeCell ref="A37:D37"/>
    <mergeCell ref="B31:G31"/>
    <mergeCell ref="E37:J37"/>
    <mergeCell ref="A15:B15"/>
    <mergeCell ref="E39:J39"/>
    <mergeCell ref="A34:J34"/>
    <mergeCell ref="B32:G32"/>
    <mergeCell ref="H32:J32"/>
    <mergeCell ref="H21:J21"/>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2025-05-24T11:48:02Z</dcterms:modified>
</cp:coreProperties>
</file>