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adsrv\Filesrv\H\VIESIEJI PIRKIMAI\VP vidiniai\Konkursai MULTILAB\2025-05-19 NVSPL 2156199 Mantas\"/>
    </mc:Choice>
  </mc:AlternateContent>
  <xr:revisionPtr revIDLastSave="0" documentId="13_ncr:1_{FC5DDE1F-6C5A-4DA1-9101-9C9B1635E15D}" xr6:coauthVersionLast="47" xr6:coauthVersionMax="47" xr10:uidLastSave="{00000000-0000-0000-0000-000000000000}"/>
  <bookViews>
    <workbookView xWindow="-120" yWindow="-120" windowWidth="29040" windowHeight="17640" xr2:uid="{F6E1FA8F-648E-40E3-8715-C0FE98254D3A}"/>
  </bookViews>
  <sheets>
    <sheet name="2 d. IFA" sheetId="2" r:id="rId1"/>
  </sheets>
  <definedNames>
    <definedName name="_xlnm.Print_Area" localSheetId="0">'2 d. IFA'!$A$1:$K$76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2" l="1"/>
  <c r="G36" i="2"/>
  <c r="J36" i="2" s="1"/>
  <c r="I30" i="2"/>
  <c r="G30" i="2"/>
  <c r="J30" i="2" s="1"/>
  <c r="I25" i="2"/>
  <c r="G25" i="2"/>
  <c r="J25" i="2" s="1"/>
  <c r="I19" i="2"/>
  <c r="G19" i="2"/>
  <c r="J19" i="2" s="1"/>
  <c r="I13" i="2"/>
  <c r="J13" i="2" s="1"/>
  <c r="G13" i="2"/>
  <c r="I7" i="2"/>
  <c r="J7" i="2" s="1"/>
  <c r="J41" i="2" s="1"/>
  <c r="G7" i="2"/>
  <c r="I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tc={F9260266-24A0-482A-BBCF-4A8651374ED7}</author>
  </authors>
  <commentList>
    <comment ref="I70" authorId="0" shapeId="0" xr:uid="{F9260266-24A0-482A-BBCF-4A8651374ED7}">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O 2.6 neturi būti to paties gamintojo?</t>
        </r>
      </text>
    </comment>
  </commentList>
</comments>
</file>

<file path=xl/sharedStrings.xml><?xml version="1.0" encoding="utf-8"?>
<sst xmlns="http://schemas.openxmlformats.org/spreadsheetml/2006/main" count="475" uniqueCount="184">
  <si>
    <t>Tyrimų ir reagentų, eksploatacinių medžiagų pavadinimai</t>
  </si>
  <si>
    <t xml:space="preserve">Reagentų ir ekspoloatacinių medžiagų kiekis (µl/ml/vnt.) maksimaliam tyrimų skaičiui </t>
  </si>
  <si>
    <t>Reagentų ir ekspoloatacinių medžiagų reikalingų vienam (1) tyrimui atlikti, kaina, EUR be PVM</t>
  </si>
  <si>
    <t>Reagentų ir ekspoloatacinių medžiagų reikalingų vienam (1) tyrimui atlikti, kaina, EUR su PVM</t>
  </si>
  <si>
    <t>PVM tarifas (%)</t>
  </si>
  <si>
    <t xml:space="preserve">Suma, EUR su PVM </t>
  </si>
  <si>
    <t>Gamintojas, siūloma pakuotė, pastabos</t>
  </si>
  <si>
    <t>-</t>
  </si>
  <si>
    <t>Techninis parametras</t>
  </si>
  <si>
    <t>Reikalaujami techniniai parametrai</t>
  </si>
  <si>
    <t>Siūlomų techninių parametrų atitikimas, konkreti parametro reikšmė ir atitikimo patvirtinimas (būtina nurodyti tikslią nuorodą įrangos dokumentacijoje, o dokumente pažymėti techninį parametrą)</t>
  </si>
  <si>
    <t>1. Paskirtis</t>
  </si>
  <si>
    <t>2. Tyrimų  spektras</t>
  </si>
  <si>
    <t>Sistema  ir reagentai turi turėti CE-IVD arba lygiavertį ženklinimą.</t>
  </si>
  <si>
    <t>PASTABOS:</t>
  </si>
  <si>
    <t>3.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 bei,  kad bus atliekami kasdieniniai kokybės kontrolės tyrimai, pakartojimai, esant nepatikimiems rezultatams, mėginio skiedimai, rezultatui viršijus analitines matavimo ribas.</t>
  </si>
  <si>
    <t>11.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</si>
  <si>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Pirkimo objekto dalies Nr.</t>
  </si>
  <si>
    <t>Reikalavimai</t>
  </si>
  <si>
    <t xml:space="preserve">Maksimalus tyrimų skaičius </t>
  </si>
  <si>
    <t>Suma, EUR be PVM</t>
  </si>
  <si>
    <t xml:space="preserve">Reagentai ir priemonės per kraują plintančių   infekcijų žymenų imunofermentiniams (IFA) tyrimams automatinių analizatorių sistema atlikti </t>
  </si>
  <si>
    <t>2.1.</t>
  </si>
  <si>
    <t>Reagentai ŽIV1/2 Ak/Ag tyrimams kraujyje</t>
  </si>
  <si>
    <t xml:space="preserve">Reagentai ŽIV1/2 antikūnų/p24antigeno nustatymui ELISA (IFA) metodu. Vienoje pakuotėje ne mažiau kaip po 480 testų. Visos tyrimo inkubacijos turi būti atliekamos stabilioje, 37°C temperatūroje. Kontrolėms bei blankui, jei toks reikalingas, ne daugiau 5 šulinėlių. Pateikti kitas reikalingas priemones tyrimams atlikti, jei neįeina į rinkinius. </t>
  </si>
  <si>
    <t>2.1.1.</t>
  </si>
  <si>
    <t>2.1.2.</t>
  </si>
  <si>
    <t>2.2.</t>
  </si>
  <si>
    <t>Reagentai ŽIV1/2 Ak tyrimams kraujyje  (rinkiniai ne daugiau kaip po 96 testus)</t>
  </si>
  <si>
    <t xml:space="preserve">Reagentai ŽIV1/2 antikūnų nustatymui ELISA (IFA) metodu. Rinkiniai ne daugiau kaip po 96 testus. Visos tyrimo inkubacijos turi būti atliekamos stabilioje, 37°C temperatūroje. Kontrolėms bei blankui, jei toks reikalingas, ne daugiau 5 šulinėlių. Pateikti kitas reikalingas priemones tyrimams atlikti, jei neįeina į rinkinius. </t>
  </si>
  <si>
    <t>2.2.1.</t>
  </si>
  <si>
    <t>2.2.2.</t>
  </si>
  <si>
    <t>2.3.</t>
  </si>
  <si>
    <t>Reagentai a-HCV tyrimams kraujyje</t>
  </si>
  <si>
    <t xml:space="preserve">Reagentai Hepatito C antikūnų nustatymui ELISA (IFA) metodu. Vienoje pakuotėje ne mažiau kaip po 480 testų. Visos tyrimo inkubacijos turi būti atliekamos stabilioje, 37°C temperatūroje. Kontrolėms bei blankui, jei toks reikalingas, ne daugiau 3 šulinėlių. Pateikti kitas reikalingas priemones tyrimams atlikti, jei neįeina į rinkinius. </t>
  </si>
  <si>
    <t>2.3.1.</t>
  </si>
  <si>
    <t>2.3.2.</t>
  </si>
  <si>
    <t>2.4.</t>
  </si>
  <si>
    <t>Reagentai a-HBc tyrimams (rinkiniai ne daugiau kaip po 96 testus)</t>
  </si>
  <si>
    <t xml:space="preserve">a-HBc antikūnų nustatymui ELISA (IFA) metodu. Vienoje pakuotėje ne daugiau kaip po 96 testų. Visos tyrimo inkubacijos turi būti atliekamos stabilioje, 37°C temperatūroje. Kontrolėms bei blankui, jei toks reikalingas, ne daugiau 4 šulinėlių. Pateikti kitas reikalingas priemones tyrimams atlikti, jei neįeina į rinkinius. </t>
  </si>
  <si>
    <t>2.4.1.</t>
  </si>
  <si>
    <t>2.4.2.</t>
  </si>
  <si>
    <t>2.5.</t>
  </si>
  <si>
    <t>Reagentai HBsAg tyrimams (rinkiniai ne mažiau kaip po 480 testų)</t>
  </si>
  <si>
    <t>2.5.1.</t>
  </si>
  <si>
    <t>2.5.2.</t>
  </si>
  <si>
    <t>2.6.</t>
  </si>
  <si>
    <t>Reagentai a-HBc IgM tyrimams (rinkiniai ne daugiau kaip po 96 testus)</t>
  </si>
  <si>
    <t xml:space="preserve">a-HBc IgM antikūnų nustatymui ELISA (IFA) metodu. Vienoje pakuotėje ne daugiau kaip po 96 testų. Visos tyrimo inkubacijos turi būti atliekamos stabilioje, 37°C temperatūroje. Kontrolėms bei blankui, jei toks reikalingas, ne daugiau 4 šulinėlių. Pateikti kitas reikalingas priemones tyrimams atlikti, jei neįeina į rinkinius. </t>
  </si>
  <si>
    <t>Turi būti galimybė atlikti visus nurodytus specifikacijoje tyrimus su automatinių ELISA analizatorių sistema. Galimybė papildyti atliekamų tyrimų spektrą. Pateikti visus reikalingus priedus ir papildomas priemones, aptarnavimui būtinus reagentus.</t>
  </si>
  <si>
    <t>3. Analizatorius (-iai)</t>
  </si>
  <si>
    <t>3.5. Analizatoriuje turi būti integruota plovimo stotelė ir skaitytuvas su pagrindiniais integruotais filtrais: 405, 450, 492, 550, 620 nm. Su galimybe padidinti filtrų skaičių.</t>
  </si>
  <si>
    <t xml:space="preserve">3.6.Garsinė ir vaizdinė aliarmo sistema įvykus klaidai (pasibaigus reagentui, nenuskaitant mėginio ar reagento brūkšninio kodo ir pan.). Analizatorius leidžia ištaisyti klaidą ir tęsia darbą toliau. </t>
  </si>
  <si>
    <t xml:space="preserve">3.7.Analizatoriaus adata turi skysčio lygio aptikimo funkciją. </t>
  </si>
  <si>
    <t>3.8.Inkubatorius su ne mažiau nei 4 kameromis.</t>
  </si>
  <si>
    <t>3.9.Atliekų ir plovimo sistemos skysčio talpos su skysčio lygio atpažinimo davikliu (indo užpildymo kontrolei).</t>
  </si>
  <si>
    <t xml:space="preserve">4. Mėginiai </t>
  </si>
  <si>
    <t>4.1. Turi tikti pirminiai, antriniai mėgintuvėliai, jei reikia, pateikti specialius  indelius.</t>
  </si>
  <si>
    <t>4.2. Galimybė į vieną stovelį dėti skirtingo tipo mėgintuvėlius.</t>
  </si>
  <si>
    <t>5. Analizatoriaus (-ių) matmenys</t>
  </si>
  <si>
    <t>6. Duomenų bazė</t>
  </si>
  <si>
    <t>Analizatoriaus atmintyje saugoma visa informacija apie atliktą tyrimą: naudotų reagentų informacija, interpretacija, paciento informacija.</t>
  </si>
  <si>
    <t>7. Programinės įrangos integracija</t>
  </si>
  <si>
    <t>Turi būti galimybė integruoti analizatorių į laboratorinę informacinę sistemą.</t>
  </si>
  <si>
    <t>8. Sertifikavimas</t>
  </si>
  <si>
    <t>9. Apsauga nuo elektros energijos tiekimo svyravimų</t>
  </si>
  <si>
    <t>Tiekėjas su automatinių analizatorių sistema turi pateikti prietaiso parametrams tinkamą nenutrūkstamo elektros energijos tiekimo sistemą UPS, kuri užtikrintų užsakytų tyrimų atlikimą, esant elektros energijos tiekimo sutrikimui.</t>
  </si>
  <si>
    <t xml:space="preserve">5.Siūlomi reagentai pozicijose 2.1 - 2.5 turi būti to paties gamintojo </t>
  </si>
  <si>
    <t xml:space="preserve">7. Visos siūlomos prekės turi būti originalios, tinkamos darbui su panaudai siūloma įranga (pateikti gamintojo patvirtinimą). </t>
  </si>
  <si>
    <t>9. Tiekėjas turi pateikti siūlomos panaudai įrangos gamintojo patvirtintą sertifikatą inžinieriui instaliuoti ir vykdyti jos techninę priežiūrą bei remontą.</t>
  </si>
  <si>
    <t>1. Tiekėjas privalo įvertinti ir nurodyti (įrašyti) visas tyrimų atlikimui pagal gamintojo rekomendacijas reikalingas sudedamąsias priemones (reagentus, skiediklius, kalibratorius, kontrolines medžiagas (ne mažiau kaip neigiama, teigiama), mėgintuvėlius, ploviklius, specialius valiklius, antgalius ar kitas gamintojo nurodytas priemones), reikalingas nurodytų tyrimų atlikimui bei rezultatų pateikimui.</t>
  </si>
  <si>
    <t>4. Rinkiniuose turi būti kontrolinės medžiagos: ne mažiau nei neigiama ir teigiama, pritaikytos nurodytų tyrimų atlikimui.</t>
  </si>
  <si>
    <t>Bendra 2-os pirkimo objekto dalies pasiūlymo kaina:</t>
  </si>
  <si>
    <t xml:space="preserve">REIKALAVIMAI, PANAUDOS BŪDU SIŪLOMAI AUTOMATINIŲ ANALIZATORIŲ  SISTEMAI PER KRAUJĄ PLINTANČIŲ INFEKCIJŲ ŽYMENŲ IMUNOFERMENTINIAMS TYRIMAMS ATLKTI </t>
  </si>
  <si>
    <t>10. Reagentai užsakomi pagal poreikį dalimis atskirais užsakymais,  užsakyti  reagentai pristatomi į laboratoriją kurjerių ne kelių eismo piko valandomis</t>
  </si>
  <si>
    <t xml:space="preserve">2. pirkimo dalis. Reagentai ir priemonės  imunofermentiniams (IFA) tyrimamas automatiniu analizatoriumi atlikti su analizatoriaus panauda </t>
  </si>
  <si>
    <t>8. Reagentų galiojimo terminas ne trumpesnis kaip 6 mėnesiai nuo pristatymo dienos.</t>
  </si>
  <si>
    <r>
      <t xml:space="preserve">APRAŠYMAS. </t>
    </r>
    <r>
      <rPr>
        <sz val="10"/>
        <rFont val="Times New Roman"/>
        <family val="1"/>
        <charset val="186"/>
      </rPr>
      <t>APRAŠYMAS: Reagentai ir priemonės  imunofermentiniams (IFA) tyrimamas atlikti su tiekėjo panaudos būdu siūloma automatinių analizatorių sistema. Pasiūlymą teikti visai pirkimo daliai.</t>
    </r>
  </si>
  <si>
    <r>
      <t>Reagentai Hepatito B paviršinio antigeno nustatymui ELISA (IFA) metodu. Vienoje pakuotėje ne mažiau kaip po 480 testų. Visos tyrimo inkubacijos turi būti atliekamos stabilioje, 37°C temperatūroje. Kontrolėms bei blankui, jei toks reikalingas, ne</t>
    </r>
    <r>
      <rPr>
        <sz val="10"/>
        <color rgb="FFFF0000"/>
        <rFont val="Times New Roman"/>
        <family val="1"/>
        <charset val="204"/>
      </rPr>
      <t xml:space="preserve"> </t>
    </r>
    <r>
      <rPr>
        <sz val="10"/>
        <rFont val="Times New Roman"/>
        <family val="1"/>
        <charset val="204"/>
      </rPr>
      <t xml:space="preserve">daugiau 3 šulinėlių. Pateikti kitas reikalingas priemones tyrimams atlikti, jei neįeina į rinkinius. </t>
    </r>
  </si>
  <si>
    <r>
      <t xml:space="preserve">Sistemą turi sudaryti: </t>
    </r>
    <r>
      <rPr>
        <b/>
        <sz val="10"/>
        <rFont val="Times New Roman"/>
        <family val="1"/>
        <charset val="204"/>
      </rPr>
      <t>2 automatiniai</t>
    </r>
    <r>
      <rPr>
        <sz val="10"/>
        <rFont val="Times New Roman"/>
        <family val="1"/>
        <charset val="204"/>
      </rPr>
      <t xml:space="preserve"> ne mažiau kaip keturių plokštelių imunofermentinių tyrimų analizatoriai skirti 96 šulinėlių mikroplokštelių tyrimams atlikti. </t>
    </r>
    <r>
      <rPr>
        <b/>
        <sz val="10"/>
        <rFont val="Times New Roman"/>
        <family val="1"/>
      </rPr>
      <t>Vienas iš analizatorių privalo būti validuotas tyrimams su siūlomais rinkiniais (pateikti dokumentus). "</t>
    </r>
    <r>
      <rPr>
        <b/>
        <i/>
        <sz val="10"/>
        <rFont val="Times New Roman"/>
        <family val="1"/>
      </rPr>
      <t>Back up</t>
    </r>
    <r>
      <rPr>
        <b/>
        <sz val="10"/>
        <rFont val="Times New Roman"/>
        <family val="1"/>
      </rPr>
      <t>" analizatorius gali būti kito gamintojo, tačiau turi būti pateikti tyrimų atlikimo programavimo protokolai.</t>
    </r>
    <r>
      <rPr>
        <sz val="10"/>
        <rFont val="Times New Roman"/>
        <family val="1"/>
      </rPr>
      <t xml:space="preserve"> Sistema turi užtikrinti kasdieninį tyrimų atlikimą "</t>
    </r>
    <r>
      <rPr>
        <i/>
        <sz val="10"/>
        <rFont val="Times New Roman"/>
        <family val="1"/>
      </rPr>
      <t>back up"</t>
    </r>
    <r>
      <rPr>
        <sz val="10"/>
        <rFont val="Times New Roman"/>
        <family val="1"/>
      </rPr>
      <t xml:space="preserve"> principu </t>
    </r>
  </si>
  <si>
    <r>
      <t>3.1. Visiškai automatizuotas analizatorius su programine įranga turi būti techniškai pajėgus atlikti nurodytus tyrimus. Komplektuojamas su  spausdintuvu</t>
    </r>
    <r>
      <rPr>
        <sz val="10"/>
        <rFont val="Times New Roman"/>
        <family val="1"/>
        <charset val="204"/>
      </rPr>
      <t xml:space="preserve"> (jeigu reikalingas)</t>
    </r>
    <r>
      <rPr>
        <sz val="10"/>
        <color rgb="FF000000"/>
        <rFont val="Times New Roman"/>
        <family val="1"/>
        <charset val="204"/>
      </rPr>
      <t xml:space="preserve">, išoriniu spausdintuvu, brūkšninių kodų skaitytuvu/-ais. Jeigu analizatorius valdomas išorinio kompiuterio pagalba, komplektuojamas su kompiuteriu. </t>
    </r>
  </si>
  <si>
    <r>
      <t xml:space="preserve">3.2. Tyrimai turi būti užsakomi iš sudaryto sąrašo, pasirenkant norimą tyrimą analizatoriaus arba kompiuterio ekrane. </t>
    </r>
    <r>
      <rPr>
        <sz val="10"/>
        <rFont val="Times New Roman"/>
        <family val="1"/>
        <charset val="204"/>
      </rPr>
      <t xml:space="preserve"> Galimybė tuo pačiu metu derinti keletą skirtingų tyrimų atlikimą.</t>
    </r>
  </si>
  <si>
    <r>
      <t>3.3.Analizatoriuje turi būti integruotas brūkšninių kodų skaitytuvas (-ai) mėginiams bei reagentams, reikiamos purtyklės, reikiamos temperatūros inkubatorius (-riai) bei vieta kambario temperatūros inkubacijai</t>
    </r>
    <r>
      <rPr>
        <sz val="10"/>
        <rFont val="Times New Roman"/>
        <family val="1"/>
        <charset val="204"/>
      </rPr>
      <t xml:space="preserve"> (jeigu reikalinga)</t>
    </r>
    <r>
      <rPr>
        <sz val="10"/>
        <color rgb="FF000000"/>
        <rFont val="Times New Roman"/>
        <family val="1"/>
        <charset val="204"/>
      </rPr>
      <t>. Prietaisas turi automatiškai atlikti mėginio skiedimą, plovimą, inkubaciją ir rezultatų vertinimą.</t>
    </r>
  </si>
  <si>
    <r>
      <t xml:space="preserve">ilgisxplotisxaukštis ne daugiau negu </t>
    </r>
    <r>
      <rPr>
        <b/>
        <sz val="10"/>
        <rFont val="Times New Roman"/>
        <family val="1"/>
      </rPr>
      <t>90x120x100 cm</t>
    </r>
    <r>
      <rPr>
        <sz val="10"/>
        <color rgb="FF000000"/>
        <rFont val="Times New Roman"/>
        <family val="1"/>
        <charset val="204"/>
      </rPr>
      <t xml:space="preserve">  Jei didesnis, turi būti komplektuojamas su tinkamu ir vibracijai atspariu stalu.</t>
    </r>
  </si>
  <si>
    <r>
      <t xml:space="preserve">2. </t>
    </r>
    <r>
      <rPr>
        <sz val="10"/>
        <color theme="1"/>
        <rFont val="Times New Roman"/>
        <family val="1"/>
        <charset val="204"/>
      </rPr>
      <t>Būtina pateikti reikalingų reagentų, kitų priemonių bei kontrolinių medžiagų kiekį  numatomam (nurodytam techninėje specifikacijoje) tyrimų skaičiui atlikti.</t>
    </r>
  </si>
  <si>
    <r>
      <t xml:space="preserve">6. </t>
    </r>
    <r>
      <rPr>
        <sz val="10"/>
        <color theme="1"/>
        <rFont val="Times New Roman"/>
        <family val="1"/>
        <charset val="204"/>
      </rPr>
      <t>Reagentai turi būti pritaikyti klinikiniams tyrimams, turėti CE ir IVD ženklinimus bei turėti atitikties dokumentų pagal Europos direktyvų nuostatas medicinos priemonėms, CE sertifikatus arba lygiaverčius dokumentus.</t>
    </r>
  </si>
  <si>
    <t>Vadybininkas</t>
  </si>
  <si>
    <t>PVM dydis %</t>
  </si>
  <si>
    <t>PVM suma</t>
  </si>
  <si>
    <t>Gamintojas</t>
  </si>
  <si>
    <t>Prekes kodas</t>
  </si>
  <si>
    <t>2.1.3.</t>
  </si>
  <si>
    <t>2.1.4.</t>
  </si>
  <si>
    <t>2.1.5.</t>
  </si>
  <si>
    <t>Murex ŽIV1/2 Ak/Ag nustatymo rinkinys, 480 testų</t>
  </si>
  <si>
    <t>Antgaliai analizatoriai, 300 µL</t>
  </si>
  <si>
    <t>Antgaliai analizatoriai, 1100 µL</t>
  </si>
  <si>
    <t>Stabdymo (STOP) tirpalas, 60 ml</t>
  </si>
  <si>
    <t>Validacijos rinkinys</t>
  </si>
  <si>
    <t>28 rink.</t>
  </si>
  <si>
    <t>75 pak.</t>
  </si>
  <si>
    <t xml:space="preserve">3 pak. </t>
  </si>
  <si>
    <t>12 vnt.</t>
  </si>
  <si>
    <t>3 pak.</t>
  </si>
  <si>
    <t>DiaSorin, 1 rink. (480 testų)</t>
  </si>
  <si>
    <t>Virion-Serion, 1 pak. (2x96 vnt.)</t>
  </si>
  <si>
    <t>DiasSorin, 1 vnt. (60 ml)</t>
  </si>
  <si>
    <t>Bio-rad, pak.</t>
  </si>
  <si>
    <t>MBALI</t>
  </si>
  <si>
    <t>DiaSorin</t>
  </si>
  <si>
    <t>Virion-Serion</t>
  </si>
  <si>
    <t>7G79-11</t>
  </si>
  <si>
    <t>VT111</t>
  </si>
  <si>
    <t>VT112</t>
  </si>
  <si>
    <t>N0164</t>
  </si>
  <si>
    <t>B89894</t>
  </si>
  <si>
    <t>Bio-rad</t>
  </si>
  <si>
    <t>2.2.3.</t>
  </si>
  <si>
    <t>2.2.4.</t>
  </si>
  <si>
    <t>2.2.5.</t>
  </si>
  <si>
    <t>Murex ŽIV1/2 Ak nustatymo rinkinys, 96 testai</t>
  </si>
  <si>
    <t>11 rink.</t>
  </si>
  <si>
    <t>9 pak.</t>
  </si>
  <si>
    <t>1 vnt.</t>
  </si>
  <si>
    <t>1 pak.</t>
  </si>
  <si>
    <t>DiaSorin, 1 rink. (96 testai)</t>
  </si>
  <si>
    <t>9E25-01</t>
  </si>
  <si>
    <t>2.3.3.</t>
  </si>
  <si>
    <t>2.3.4.</t>
  </si>
  <si>
    <t>2.3.5.</t>
  </si>
  <si>
    <t>Murex Anti-HCV nustatymo rinkinys, 480 testų</t>
  </si>
  <si>
    <t>22 rink.</t>
  </si>
  <si>
    <t>59 pak.</t>
  </si>
  <si>
    <t>9 vnt.</t>
  </si>
  <si>
    <t>2 pak.</t>
  </si>
  <si>
    <t>DiaSorin, 1 rink. (480 testų )</t>
  </si>
  <si>
    <t>7F5157</t>
  </si>
  <si>
    <t>2.4.3.</t>
  </si>
  <si>
    <t>2.4.4.</t>
  </si>
  <si>
    <t>Murex a-HBC nustatymo rinkinys, 96 testai</t>
  </si>
  <si>
    <t>8 rink.</t>
  </si>
  <si>
    <t>7 pak.</t>
  </si>
  <si>
    <t xml:space="preserve">MBALI </t>
  </si>
  <si>
    <t>8G21-01</t>
  </si>
  <si>
    <t>2.5.3.</t>
  </si>
  <si>
    <t>2.5.4.</t>
  </si>
  <si>
    <t>2.5.5.</t>
  </si>
  <si>
    <t>Murex HBsAg nustatymo rinkinys, 480 testų</t>
  </si>
  <si>
    <t>17 rink.</t>
  </si>
  <si>
    <t>46 pak.</t>
  </si>
  <si>
    <t>7 vnt.</t>
  </si>
  <si>
    <t>9F80-05</t>
  </si>
  <si>
    <t>2.6.1.</t>
  </si>
  <si>
    <t>2.6.2.</t>
  </si>
  <si>
    <t>2.6.3.</t>
  </si>
  <si>
    <t>2.6.4.</t>
  </si>
  <si>
    <t>anti-HBc IgM nustatymo rinkinys, 96 testai</t>
  </si>
  <si>
    <t>Vienkartinė skiedimo plokštelė, 1 ml</t>
  </si>
  <si>
    <t>10 rink.</t>
  </si>
  <si>
    <t>4 vnt.</t>
  </si>
  <si>
    <t>4 pak.</t>
  </si>
  <si>
    <t>DiaPro, 1 pak. (96 testai)</t>
  </si>
  <si>
    <t>Virion-Serion, 1 vnt.</t>
  </si>
  <si>
    <t>DiaPro</t>
  </si>
  <si>
    <t>BCM.CE</t>
  </si>
  <si>
    <t>VT124</t>
  </si>
  <si>
    <t xml:space="preserve">9. Tiekėjas su automatinių analizatorių sistema BEP2000 ir ETI-MAX3000 pateiks prietaiso parametrams tinkamą nenutrūkstamo elektros energijos tiekimo sistemas UPS, kurios užtikrins užsakytų tyrimų atlikimą, esant elektros energijos tiekimo sutrikimui. </t>
  </si>
  <si>
    <t>Modelis (tipas) ETI-MAX3000 ir BEP2000                        Gamintojas, kilmės šalis: DiaSorin (Italija) ir Siemens Healthcare GmbH (Vokietija), atitinkamai                           Pagaminimo metai: 2018 ir 2009, atitinkamai</t>
  </si>
  <si>
    <t>8. BEP2000, ETI-MAX3000 analizatoriai bei reagentai turi CE-IVD  ženklinimą. Pateikiami sertifikatai. Gamintojo dokumentacija CE, psl. 1-4; Gamintojo dokumentacija ETI MAX ir BEP dokumentai, psl. 1; 4</t>
  </si>
  <si>
    <t>5. BEP2000 analizatoriaus matmenys yra 66x106x83,5cm (ilgisxplotisxaukštis). ETI-MAX3000 analizatoriaus matmenys yra 76x113x100cm (ilgisxplotisxaukštis)..Atitikimai / BEP2000 Instruction manual_zymetas-pages-, psl. 30. Atitikimai / ETI MAX 3000 BROCH EN, psl.3</t>
  </si>
  <si>
    <t>3.1. Visiškai automatizuoti BEP2000 ir ETI-MAX3000 analizatoriai su programine įranga yra techniškai pajėgūs atlikti nurodytus tyrimus (ETI-MAX3000 analizatorius yra DiaSorin gamintojo kaip ir siūlomi reagentai, todėl reagentai yra validuoti ant siūlomo analizatoriaus; BEP2000 analizatorius yra atvira sistema (pateikiami programavimo protokolai). Be to, minėtieji analizatoriai atlieka visas tyrimo protokoluose išvardintas funkcijas, nuo mėginio išpilstymo iki rezultatų įvertinimo.  Analizatorių BEP2000 bei ETI-MAX3000 sistema bus komplektuojama su spausdintuvu (rezultatų spausdinimui), brūkšninių kodų skaitytuvais bei išoriniais valdymo kompiuteriais (2 vnt.) Atitikimai / BEP2000 Instruction manual_zymetas-pages-, psl. 2; 3. Atitikimai/ DIA.PRO patvirtinimas, psl. 1. Atitikimai/ DiaSorin patvirtinimas, psl. 1. Atitikimai / ETI-Max 3000 - Users Guide Ref H_Eng  iškirptas, psl. 3</t>
  </si>
  <si>
    <t>2. ETI-MAX3000 bei BEP2000 yra atvira sistema, kuri užtikrins galimybę atlikti visus nurodytus specifikacijoje tyrimus. Taip pat yra galimybė papildyti atliekamų tyrimų spektrą. Tiekėjas įsipareigoja pateikti visus reikalingus priedus ir papildomas priemones, aptarnavimui būtinus reagentus.Atitikimai / BEP2000 Instruction manual_zymetas-pages-, psl. 2. Atitikimai / ETI-Max 3000 - Users Guide Ref H_Eng  iškirptas, psl. 3</t>
  </si>
  <si>
    <t>3.8. BEP2000 bei ETI-MAX3000 analizatoriuje yra po 4 inkubavimo pozicijas, kameros.Atitikimai / BEP2000 Instruction manual_zymetas-pages-, psl. 7; 8. Atitikimai / ETI-Max 3000 - Users Guide Ref H_Eng  iškirptas, psl. 10</t>
  </si>
  <si>
    <t>3.5. BEP2000 ir ETI-MAX3000 analizatoriuose yra integruota plovimo stotelė ir skaitytuvas su pagrindiniais integruotais filtrais: 405, 450, 492, 550, 620 nm. Taip pat analizatoriuose yra galimybė padidinti filtrų skaičių. Atitikimai / BEP2000 Instruction manual_zymetas-pages-, psl. 7; 8; 13; 15. Atitikimai / ETI MAX 3000 BROCH EN, psl.3. Atitikimai / ETI-Max 3000 - Users Guide Ref H_Eng  iškirptas, psl. 9; 10</t>
  </si>
  <si>
    <t>3.9. BEP2000 ir ETI-MAX3000 analizatoriai turi atliekų ir plovimo sistemos skysčio talpas su skysčio lygio atpažinimo davikliu (indo užpildymo kontrolei).Atitikimai / BEP2000 Instruction manual_zymetas-pages-, psl. 7; 8; 9; 30. Atitikimai / ETI-Max 3000 - Users Guide Ref H_Eng  iškirptas, psl. 9; 11</t>
  </si>
  <si>
    <t>3.2. BEP2000 ir ETI-MAX3000 analizatoriuose tyrimai yra užsakomi iš sudaryto sąrašo, pasirenkant norimą tyrimą kompiuterio ekrane.  Programinė įranga suteikia galimybę tuo pačiu metu derinti keletą skirtingų tyrimų atlikimą. Atitikimai / BEP2000 Instruction manual_zymetas-pages-, psl. 10; 21; 22. Atitikimai / ETI MAX 3000 BROCH EN, psl.2. Atitikimai / ETI-Max 3000 - Users Guide Ref H_Eng  iškirptas, psl. 13</t>
  </si>
  <si>
    <t>4.1. BEP2000 ir ETI-MAX3000 analizatoriuose tinka tiek  pirminiai, tiek antriniai mėgintuvėliai..Atitikimai / BEP2000 Instruction manual_zymetas-pages-, psl. 29. Atitikimai / ETI-Max 3000 - Users Guide Ref H_Eng  iškirptas, psl. 6; 14</t>
  </si>
  <si>
    <t>6. BEP2000 ir ETI-MAX3000 analizatorių programinės įrangos atmintyje saugoma visa informacija apie atliktą tyrimą: naudotų reagentų informacija, interpretacija, paciento informacija. Atitikimai / BEP2000 Instruction manual_zymetas-pages-, psl. 23;28. Atitikimai / ETI-Max 3000 - Users Guide Ref H_Eng  iškirptas, psl. 12; 19; 20; 21; 22; 23</t>
  </si>
  <si>
    <t>3.3. BEP2000 ir ETI-MAX3000 analizatoriuose yra integruotas brūkšninių kodų skaitytuvas mėginiams bei reagentams, reikiamos purtyklės, reikiamos temperatūros inkubatoriai bei vieta kambario temperatūros inkubacijai. BEP2000 bei ETI-MAX3000 prietaisai automatiškai atlieka mėginio skiedimą, plovimą, inkubaciją ir rezultatų vertinimą. Atitikimai / BEP2000 Instruction manual_zymetas-pages-, psl. 2; 5; 12; 19. Atitikimai / ETI MAX 3000 BROCH EN, psl.3. Atitikimai / ETI-Max 3000 - Users Guide Ref H_Eng  iškirptas, psl.2; 3; 5; 10; 24</t>
  </si>
  <si>
    <t>4.2. BEP2000 ir ETI-MAX3000 analizatorių mėginio stove yra galimybė dėti skirtingo tipo mėgintuvėlius.Atitikimai / BEP2000 Instruction manual_zymetas-pages-, psl. 29. Atitikimai / ETI-Max 3000 - Users Guide Ref H_Eng  iškirptas, psl. 24</t>
  </si>
  <si>
    <t>3.7. BEP2000 ir ETI-MAX3000 analizatorių adata turi skysčio lygio aptikimo funkciją. Atitikimai / BEP2000 Instruction manual_zymetas-pages-, psl. 14; 17; 29. Atitikimai / ETI MAX 3000 BROCH EN, psl.2. Atitikimai / ETI MAX 3000 BROCH EN, psl.3. Atitikimai / ETI-Max 3000 - Users Guide Ref H_Eng  iškirptas, psl. 25</t>
  </si>
  <si>
    <t>3.6. Analizatoriuose BEP2000 ir ETI-MAX 3000 yra garsinė ir vaizdinė aliarmo sistemą įvykus klaidai (pasibaigus reagentui, nenuskaitant mėginio ar reagento brūkšninio kodo ir pan.). Analizatoriai leidžia ištaisyti klaidą ir tęsti darbą toliau. Atitikimai / BEP2000 Instruction manual_zymetas-pages-, psl. 11; 18; 20; 24; 25; 26; 27; 30. Atitikimai / ETI-Max 3000 - Users Guide Ref H_Eng  iškirptas, psl. 13; 14; 15; 16; 17; 18; 25</t>
  </si>
  <si>
    <t>7. Yra galimybė integruoti BEP2000 ir ETI-MAX3000 analizatorius į laboratorinę informacinę sistemą per ASTM ir ASCII. Atitikimai / BEP2000 Instruction manual_zymetas-pages-, psl. 16; 30. Atitikimai / ETI-Max 3000 - Users Guide Ref H_Eng  iškirptas, psl. 26</t>
  </si>
  <si>
    <r>
      <t xml:space="preserve">1. Sistemą sudarys: 1 automatinis </t>
    </r>
    <r>
      <rPr>
        <i/>
        <sz val="10"/>
        <color theme="1"/>
        <rFont val="Times New Roman"/>
        <family val="1"/>
      </rPr>
      <t xml:space="preserve">ETI-MAX3000 bei 1 automatinis BEP2000 </t>
    </r>
    <r>
      <rPr>
        <i/>
        <sz val="10"/>
        <color theme="1"/>
        <rFont val="Times New Roman"/>
        <family val="1"/>
        <charset val="204"/>
      </rPr>
      <t xml:space="preserve">keturių plokštelių imunofermentinių tyrimų analizatoriai skirti 96 šulinėlių mikroplokštelių tyrimams atlikti. ETI-MAX3000 yra validuotas tyrimams su siūlomais rinkiniais atlikti. Pateikiami gamintojo (-ųjų) patvirtinimas. </t>
    </r>
    <r>
      <rPr>
        <i/>
        <sz val="10"/>
        <rFont val="Times New Roman"/>
        <family val="1"/>
      </rPr>
      <t>BEP2000 analizatorius yra kito gamintojo, tačiau pateikimai tyrimo atlikimo programvimo protokolai Gamintojo dokumentacija Žymėjimai-Įranga_BEP programavimo protokolai, psl. 1-26.</t>
    </r>
    <r>
      <rPr>
        <i/>
        <sz val="10"/>
        <color theme="1"/>
        <rFont val="Times New Roman"/>
        <family val="1"/>
        <charset val="204"/>
      </rPr>
      <t xml:space="preserve"> Analizatorius užtikrins kasdieninį tyrimų atlikimą back up principu. Atitikimai / BEP2000 Instruction manual_zymetas-pages-, psl.2; 6; 29. Atitikimai/ DIA.PRO patvirtinimas, psl. 1. Atitikimai/ DiaSorin patvirtinimas, psl. 1. Atitikimai / ETI MAX 3000 BROCH EN, psl.2. Atitikimai / ETI-Max 3000 - Users Guide Ref H_Eng  iškirptas, psl. 2; 4; 7; 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</si>
</sst>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28" x14ac:knownFonts="1">
    <font>
      <sz val="11"/>
      <color theme="1"/>
      <name val="Calibri"/>
      <family val="2"/>
      <charset val="186"/>
      <scheme val="minor"/>
    </font>
    <font>
      <sz val="10"/>
      <name val="Arial"/>
      <family val="2"/>
    </font>
    <font>
      <sz val="10"/>
      <name val="Arial"/>
      <family val="2"/>
    </font>
    <font>
      <b/>
      <sz val="10"/>
      <name val="Times New Roman"/>
      <family val="1"/>
    </font>
    <font>
      <sz val="10"/>
      <name val="Times New Roman"/>
      <family val="1"/>
      <charset val="186"/>
    </font>
    <font>
      <sz val="10"/>
      <color theme="1"/>
      <name val="Calibri"/>
      <family val="2"/>
      <charset val="186"/>
      <scheme val="minor"/>
    </font>
    <font>
      <b/>
      <sz val="10"/>
      <name val="Times New Roman"/>
      <family val="1"/>
      <charset val="186"/>
    </font>
    <font>
      <b/>
      <i/>
      <sz val="10"/>
      <name val="Times New Roman"/>
      <family val="1"/>
      <charset val="186"/>
    </font>
    <font>
      <i/>
      <sz val="10"/>
      <name val="Times New Roman"/>
      <family val="1"/>
      <charset val="186"/>
    </font>
    <font>
      <sz val="10"/>
      <name val="Times New Roman"/>
      <family val="1"/>
    </font>
    <font>
      <b/>
      <u/>
      <sz val="10"/>
      <color theme="1"/>
      <name val="Times New Roman"/>
      <family val="1"/>
      <charset val="186"/>
    </font>
    <font>
      <b/>
      <sz val="10"/>
      <color theme="1"/>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i/>
      <sz val="10"/>
      <name val="Times New Roman"/>
      <family val="1"/>
      <charset val="204"/>
    </font>
    <font>
      <i/>
      <sz val="10"/>
      <color theme="1"/>
      <name val="Times New Roman"/>
      <family val="1"/>
      <charset val="204"/>
    </font>
    <font>
      <b/>
      <sz val="10"/>
      <color indexed="8"/>
      <name val="Times New Roman"/>
      <family val="1"/>
      <charset val="204"/>
    </font>
    <font>
      <b/>
      <i/>
      <sz val="10"/>
      <name val="Times New Roman"/>
      <family val="1"/>
      <charset val="204"/>
    </font>
    <font>
      <sz val="10"/>
      <color rgb="FFFF0000"/>
      <name val="Times New Roman"/>
      <family val="1"/>
      <charset val="204"/>
    </font>
    <font>
      <b/>
      <sz val="10"/>
      <color rgb="FFFF0000"/>
      <name val="Times New Roman"/>
      <family val="1"/>
      <charset val="204"/>
    </font>
    <font>
      <b/>
      <i/>
      <sz val="10"/>
      <name val="Times New Roman"/>
      <family val="1"/>
    </font>
    <font>
      <i/>
      <sz val="10"/>
      <name val="Times New Roman"/>
      <family val="1"/>
    </font>
    <font>
      <sz val="10"/>
      <color rgb="FF000000"/>
      <name val="Times New Roman"/>
      <family val="1"/>
      <charset val="204"/>
    </font>
    <font>
      <b/>
      <sz val="12"/>
      <color rgb="FF000000"/>
      <name val="Times New Roman"/>
      <family val="1"/>
    </font>
    <font>
      <sz val="11"/>
      <color theme="1"/>
      <name val="Calibri"/>
      <family val="2"/>
      <charset val="186"/>
      <scheme val="minor"/>
    </font>
    <font>
      <sz val="10"/>
      <color theme="1"/>
      <name val="Times New Roman"/>
      <family val="1"/>
    </font>
    <font>
      <i/>
      <sz val="10"/>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auto="1"/>
      </top>
      <bottom style="thin">
        <color auto="1"/>
      </bottom>
      <diagonal/>
    </border>
  </borders>
  <cellStyleXfs count="4">
    <xf numFmtId="0" fontId="0" fillId="0" borderId="0"/>
    <xf numFmtId="0" fontId="1" fillId="0" borderId="0"/>
    <xf numFmtId="0" fontId="2" fillId="0" borderId="0"/>
    <xf numFmtId="43" fontId="25" fillId="0" borderId="0" applyFont="0" applyFill="0" applyBorder="0" applyAlignment="0" applyProtection="0"/>
  </cellStyleXfs>
  <cellXfs count="89">
    <xf numFmtId="0" fontId="0" fillId="0" borderId="0" xfId="0"/>
    <xf numFmtId="0" fontId="5" fillId="0" borderId="0" xfId="0" applyFont="1"/>
    <xf numFmtId="0" fontId="5" fillId="3" borderId="0" xfId="0" applyFont="1" applyFill="1"/>
    <xf numFmtId="0" fontId="7" fillId="5" borderId="1" xfId="1" applyFont="1" applyFill="1" applyBorder="1" applyAlignment="1">
      <alignment horizontal="center" vertical="center" wrapText="1"/>
    </xf>
    <xf numFmtId="0" fontId="11" fillId="0" borderId="0" xfId="0" applyFont="1"/>
    <xf numFmtId="0" fontId="12" fillId="0" borderId="0" xfId="0" applyFont="1"/>
    <xf numFmtId="0" fontId="13"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3" fillId="0" borderId="3" xfId="1" applyFont="1" applyBorder="1" applyAlignment="1">
      <alignment horizontal="center"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4" fillId="0" borderId="4" xfId="1" applyFont="1" applyBorder="1" applyAlignment="1">
      <alignment horizontal="center" vertical="center" wrapText="1"/>
    </xf>
    <xf numFmtId="0" fontId="14" fillId="0" borderId="3" xfId="1" applyFont="1" applyBorder="1" applyAlignment="1">
      <alignment horizontal="center" vertical="center" wrapText="1"/>
    </xf>
    <xf numFmtId="0" fontId="12" fillId="0" borderId="3" xfId="0" applyFont="1" applyBorder="1" applyAlignment="1">
      <alignment horizontal="center" vertical="center" wrapText="1"/>
    </xf>
    <xf numFmtId="49" fontId="11" fillId="0" borderId="1" xfId="0" applyNumberFormat="1" applyFont="1" applyBorder="1" applyAlignment="1">
      <alignment horizontal="center" vertical="center"/>
    </xf>
    <xf numFmtId="0" fontId="13"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3" fillId="3" borderId="2" xfId="1" applyFont="1" applyFill="1" applyBorder="1" applyAlignment="1">
      <alignment horizontal="center" vertical="center"/>
    </xf>
    <xf numFmtId="0" fontId="14" fillId="0" borderId="1" xfId="1" quotePrefix="1" applyFont="1" applyBorder="1" applyAlignment="1">
      <alignment horizontal="center" vertical="center" wrapText="1"/>
    </xf>
    <xf numFmtId="0" fontId="15" fillId="0" borderId="1" xfId="1" applyFont="1" applyBorder="1" applyAlignment="1">
      <alignment horizontal="center" vertical="center" wrapText="1"/>
    </xf>
    <xf numFmtId="0" fontId="8" fillId="5" borderId="1" xfId="1" applyFont="1" applyFill="1" applyBorder="1" applyAlignment="1">
      <alignment horizontal="center" vertical="center" wrapText="1"/>
    </xf>
    <xf numFmtId="0" fontId="15" fillId="0" borderId="1" xfId="1" quotePrefix="1" applyFont="1" applyBorder="1" applyAlignment="1">
      <alignment horizontal="center" vertical="center" wrapText="1"/>
    </xf>
    <xf numFmtId="49"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4" fillId="0" borderId="1" xfId="1" applyFont="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1" fontId="17" fillId="0" borderId="1" xfId="2" applyNumberFormat="1"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8" fillId="0" borderId="1" xfId="1" applyFont="1" applyBorder="1" applyAlignment="1">
      <alignment horizontal="center" vertical="center" wrapText="1"/>
    </xf>
    <xf numFmtId="0" fontId="13" fillId="0" borderId="1" xfId="1" quotePrefix="1" applyFont="1" applyBorder="1" applyAlignment="1">
      <alignment horizontal="center" vertical="center" wrapText="1"/>
    </xf>
    <xf numFmtId="14" fontId="11" fillId="0" borderId="1" xfId="0" applyNumberFormat="1" applyFont="1" applyBorder="1" applyAlignment="1">
      <alignment horizontal="right" vertical="center" wrapText="1"/>
    </xf>
    <xf numFmtId="14" fontId="20" fillId="0" borderId="1" xfId="0" applyNumberFormat="1" applyFont="1" applyBorder="1" applyAlignment="1">
      <alignment horizontal="right" vertical="center" wrapText="1"/>
    </xf>
    <xf numFmtId="0" fontId="20" fillId="0" borderId="1" xfId="0" applyFont="1" applyBorder="1" applyAlignment="1">
      <alignment horizontal="center" vertical="center"/>
    </xf>
    <xf numFmtId="0" fontId="19" fillId="0" borderId="0" xfId="0" applyFont="1" applyAlignment="1">
      <alignment horizontal="center" vertical="center"/>
    </xf>
    <xf numFmtId="0" fontId="12" fillId="4" borderId="0" xfId="0" applyFont="1" applyFill="1"/>
    <xf numFmtId="0" fontId="10" fillId="4" borderId="0" xfId="0" applyFont="1" applyFill="1" applyAlignment="1">
      <alignment wrapText="1"/>
    </xf>
    <xf numFmtId="0" fontId="10" fillId="0" borderId="0" xfId="0" applyFont="1" applyAlignment="1">
      <alignment wrapText="1"/>
    </xf>
    <xf numFmtId="0" fontId="14" fillId="0" borderId="0" xfId="0" applyFont="1" applyAlignment="1">
      <alignment horizontal="left" wrapText="1"/>
    </xf>
    <xf numFmtId="0" fontId="12" fillId="2" borderId="1" xfId="1" applyFont="1" applyFill="1" applyBorder="1" applyAlignment="1">
      <alignment horizontal="center" vertical="center" wrapText="1"/>
    </xf>
    <xf numFmtId="0" fontId="12" fillId="0" borderId="9" xfId="0" applyFont="1" applyBorder="1" applyAlignment="1">
      <alignment horizontal="left" vertical="center" wrapText="1"/>
    </xf>
    <xf numFmtId="0" fontId="14" fillId="0" borderId="0" xfId="0" applyFont="1"/>
    <xf numFmtId="0" fontId="19" fillId="0" borderId="0" xfId="0" applyFont="1"/>
    <xf numFmtId="0" fontId="18" fillId="5" borderId="1" xfId="1"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5" fillId="0" borderId="1" xfId="0" applyFont="1" applyBorder="1"/>
    <xf numFmtId="0" fontId="27" fillId="0" borderId="1" xfId="0" applyFont="1" applyBorder="1" applyAlignment="1">
      <alignment horizontal="center" vertical="center" wrapText="1"/>
    </xf>
    <xf numFmtId="0" fontId="22" fillId="0" borderId="1" xfId="1" applyFont="1" applyBorder="1" applyAlignment="1">
      <alignment horizontal="center" vertical="center" wrapText="1"/>
    </xf>
    <xf numFmtId="43" fontId="15" fillId="0" borderId="1" xfId="3" applyFont="1" applyBorder="1" applyAlignment="1">
      <alignment horizontal="center" vertical="center" wrapText="1"/>
    </xf>
    <xf numFmtId="0" fontId="5" fillId="0" borderId="1" xfId="0" applyFont="1" applyBorder="1" applyAlignment="1">
      <alignment horizontal="center" vertical="center"/>
    </xf>
    <xf numFmtId="0" fontId="26" fillId="0" borderId="1" xfId="0" applyFont="1" applyBorder="1" applyAlignment="1">
      <alignment horizontal="center" vertical="center"/>
    </xf>
    <xf numFmtId="0" fontId="16" fillId="0" borderId="1" xfId="0" applyFont="1" applyBorder="1" applyAlignment="1">
      <alignment horizontal="center" vertical="center" wrapText="1"/>
    </xf>
    <xf numFmtId="2" fontId="15" fillId="0" borderId="1" xfId="1" applyNumberFormat="1" applyFont="1" applyBorder="1" applyAlignment="1">
      <alignment horizontal="center" vertical="center" wrapText="1"/>
    </xf>
    <xf numFmtId="49" fontId="26" fillId="0" borderId="1" xfId="0" applyNumberFormat="1" applyFont="1" applyBorder="1" applyAlignment="1">
      <alignment horizontal="center" vertical="center"/>
    </xf>
    <xf numFmtId="0" fontId="22" fillId="0" borderId="1" xfId="0" applyFont="1" applyBorder="1" applyAlignment="1" applyProtection="1">
      <alignment horizontal="center" vertical="center" wrapText="1"/>
      <protection locked="0"/>
    </xf>
    <xf numFmtId="164" fontId="15" fillId="0" borderId="1" xfId="1" applyNumberFormat="1"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wrapText="1"/>
    </xf>
    <xf numFmtId="0" fontId="23" fillId="0" borderId="2" xfId="2" applyFont="1" applyBorder="1" applyAlignment="1">
      <alignment horizontal="left" vertical="top" wrapText="1"/>
    </xf>
    <xf numFmtId="0" fontId="23" fillId="0" borderId="5" xfId="2" applyFont="1" applyBorder="1" applyAlignment="1">
      <alignment horizontal="left" vertical="top"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0" fillId="4" borderId="0" xfId="0" applyFont="1" applyFill="1" applyAlignment="1">
      <alignment horizontal="center" wrapText="1"/>
    </xf>
    <xf numFmtId="0" fontId="14" fillId="3" borderId="2" xfId="1" applyFont="1" applyFill="1" applyBorder="1" applyAlignment="1">
      <alignment horizontal="left" vertical="top" wrapText="1"/>
    </xf>
    <xf numFmtId="0" fontId="14" fillId="3" borderId="5" xfId="1" applyFont="1" applyFill="1" applyBorder="1" applyAlignment="1">
      <alignment horizontal="left" vertical="top" wrapText="1"/>
    </xf>
    <xf numFmtId="0" fontId="16" fillId="0" borderId="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 xfId="0" applyFont="1" applyBorder="1" applyAlignment="1">
      <alignment horizontal="center" vertical="center" wrapText="1"/>
    </xf>
    <xf numFmtId="0" fontId="14" fillId="0" borderId="2" xfId="1" applyFont="1" applyBorder="1" applyAlignment="1">
      <alignment horizontal="left" vertical="top" wrapText="1"/>
    </xf>
    <xf numFmtId="0" fontId="14" fillId="0" borderId="5" xfId="1" applyFont="1" applyBorder="1" applyAlignment="1">
      <alignment horizontal="left" vertical="top" wrapText="1"/>
    </xf>
    <xf numFmtId="0" fontId="23" fillId="0" borderId="2" xfId="0" applyFont="1" applyBorder="1" applyAlignment="1">
      <alignment horizontal="left" vertical="top" wrapText="1"/>
    </xf>
    <xf numFmtId="0" fontId="23" fillId="0" borderId="5" xfId="0" applyFont="1" applyBorder="1" applyAlignment="1">
      <alignment horizontal="left" vertical="top" wrapText="1"/>
    </xf>
    <xf numFmtId="0" fontId="12" fillId="0" borderId="0" xfId="0" applyFont="1" applyAlignment="1">
      <alignment horizontal="left" vertical="top" wrapText="1"/>
    </xf>
    <xf numFmtId="0" fontId="14" fillId="0" borderId="3" xfId="1" applyFont="1" applyBorder="1" applyAlignment="1">
      <alignment horizontal="left" vertical="center" wrapText="1"/>
    </xf>
    <xf numFmtId="0" fontId="14" fillId="0" borderId="9" xfId="1" applyFont="1" applyBorder="1" applyAlignment="1">
      <alignment horizontal="left"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1" applyFont="1" applyBorder="1" applyAlignment="1">
      <alignment horizontal="left" vertical="center"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14" fillId="0" borderId="2" xfId="0" applyFont="1" applyBorder="1" applyAlignment="1">
      <alignment horizontal="left" vertical="top" wrapText="1"/>
    </xf>
    <xf numFmtId="0" fontId="14" fillId="0" borderId="5" xfId="0" applyFont="1" applyBorder="1" applyAlignment="1">
      <alignment horizontal="left" vertical="top" wrapText="1"/>
    </xf>
    <xf numFmtId="0" fontId="14" fillId="0" borderId="2" xfId="2" applyFont="1" applyBorder="1" applyAlignment="1">
      <alignment horizontal="left" vertical="top" wrapText="1"/>
    </xf>
    <xf numFmtId="0" fontId="14" fillId="0" borderId="5" xfId="2" applyFont="1" applyBorder="1" applyAlignment="1">
      <alignment horizontal="left" vertical="top" wrapText="1"/>
    </xf>
    <xf numFmtId="0" fontId="14" fillId="0" borderId="0" xfId="0" applyFont="1" applyAlignment="1">
      <alignment horizontal="left" wrapText="1"/>
    </xf>
    <xf numFmtId="0" fontId="12" fillId="2" borderId="2"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cellXfs>
  <cellStyles count="4">
    <cellStyle name="Comma" xfId="3" builtinId="3"/>
    <cellStyle name="Normal" xfId="0" builtinId="0"/>
    <cellStyle name="Normal 3" xfId="2" xr:uid="{8E620C8D-6C89-4DAB-9F64-65C5B8AD95C6}"/>
    <cellStyle name="Normal 4" xfId="1" xr:uid="{48B698EB-5B2A-4ACF-89E4-65F901BC27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NVSPL58" id="{71C50886-2176-4370-807C-4069F2310D7D}" userId="NVSPL58"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0" dT="2025-03-27T04:26:45.68" personId="{71C50886-2176-4370-807C-4069F2310D7D}" id="{F9260266-24A0-482A-BBCF-4A8651374ED7}">
    <text>O 2.6 neturi būti to paties gamintojo?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994C-1361-401B-996D-53CE53DF1AAA}">
  <dimension ref="A2:P77"/>
  <sheetViews>
    <sheetView tabSelected="1" zoomScale="110" zoomScaleNormal="110" workbookViewId="0">
      <selection activeCell="B41" sqref="B41"/>
    </sheetView>
  </sheetViews>
  <sheetFormatPr defaultColWidth="9.140625" defaultRowHeight="12.75" x14ac:dyDescent="0.2"/>
  <cols>
    <col min="1" max="1" width="19.140625" style="1" customWidth="1"/>
    <col min="2" max="2" width="56.5703125" style="1" bestFit="1" customWidth="1"/>
    <col min="3" max="3" width="42.140625" style="1" bestFit="1" customWidth="1"/>
    <col min="4" max="4" width="11.28515625" style="1" bestFit="1" customWidth="1"/>
    <col min="5" max="5" width="19" style="1" bestFit="1" customWidth="1"/>
    <col min="6" max="6" width="16.85546875" style="1" bestFit="1" customWidth="1"/>
    <col min="7" max="7" width="15.42578125" style="1" bestFit="1" customWidth="1"/>
    <col min="8" max="8" width="10.5703125" style="1" bestFit="1" customWidth="1"/>
    <col min="9" max="9" width="13" style="1" bestFit="1" customWidth="1"/>
    <col min="10" max="10" width="12.85546875" style="1" bestFit="1" customWidth="1"/>
    <col min="11" max="11" width="48.7109375" style="1" customWidth="1"/>
    <col min="12" max="12" width="15" style="1" hidden="1" customWidth="1"/>
    <col min="13" max="14" width="0" style="1" hidden="1" customWidth="1"/>
    <col min="15" max="15" width="13.85546875" style="1" hidden="1" customWidth="1"/>
    <col min="16" max="16" width="13.140625" style="1" hidden="1" customWidth="1"/>
    <col min="17" max="16384" width="9.140625" style="1"/>
  </cols>
  <sheetData>
    <row r="2" spans="1:16" x14ac:dyDescent="0.2">
      <c r="A2" s="60" t="s">
        <v>75</v>
      </c>
      <c r="B2" s="60"/>
      <c r="C2" s="60"/>
      <c r="D2" s="60"/>
      <c r="E2" s="60"/>
      <c r="F2" s="60"/>
      <c r="G2" s="60"/>
      <c r="H2" s="60"/>
      <c r="I2" s="60"/>
      <c r="J2" s="60"/>
    </row>
    <row r="3" spans="1:16" x14ac:dyDescent="0.2">
      <c r="A3" s="61" t="s">
        <v>77</v>
      </c>
      <c r="B3" s="61"/>
      <c r="C3" s="61"/>
      <c r="D3" s="61"/>
      <c r="E3" s="61"/>
      <c r="F3" s="61"/>
      <c r="G3" s="61"/>
      <c r="H3" s="61"/>
      <c r="I3" s="61"/>
      <c r="J3" s="61"/>
      <c r="K3" s="4"/>
    </row>
    <row r="4" spans="1:16" ht="6.75" customHeight="1" thickBot="1" x14ac:dyDescent="0.25">
      <c r="A4" s="5"/>
      <c r="B4" s="5"/>
      <c r="C4" s="5"/>
      <c r="D4" s="5"/>
      <c r="E4" s="5"/>
      <c r="F4" s="5"/>
      <c r="G4" s="5"/>
      <c r="H4" s="5"/>
      <c r="I4" s="5"/>
      <c r="J4" s="5"/>
      <c r="K4" s="5"/>
    </row>
    <row r="5" spans="1:16" ht="123.75" customHeight="1" x14ac:dyDescent="0.2">
      <c r="A5" s="6" t="s">
        <v>17</v>
      </c>
      <c r="B5" s="6" t="s">
        <v>0</v>
      </c>
      <c r="C5" s="6" t="s">
        <v>18</v>
      </c>
      <c r="D5" s="6" t="s">
        <v>19</v>
      </c>
      <c r="E5" s="7" t="s">
        <v>1</v>
      </c>
      <c r="F5" s="6" t="s">
        <v>2</v>
      </c>
      <c r="G5" s="6" t="s">
        <v>3</v>
      </c>
      <c r="H5" s="6" t="s">
        <v>4</v>
      </c>
      <c r="I5" s="6" t="s">
        <v>20</v>
      </c>
      <c r="J5" s="6" t="s">
        <v>5</v>
      </c>
      <c r="K5" s="6" t="s">
        <v>6</v>
      </c>
      <c r="L5" s="43" t="s">
        <v>86</v>
      </c>
      <c r="M5" s="44" t="s">
        <v>87</v>
      </c>
      <c r="N5" s="44" t="s">
        <v>88</v>
      </c>
      <c r="O5" s="44" t="s">
        <v>89</v>
      </c>
      <c r="P5" s="44" t="s">
        <v>90</v>
      </c>
    </row>
    <row r="6" spans="1:16" ht="54" customHeight="1" x14ac:dyDescent="0.2">
      <c r="A6" s="8">
        <v>2</v>
      </c>
      <c r="B6" s="9" t="s">
        <v>21</v>
      </c>
      <c r="C6" s="10"/>
      <c r="D6" s="11"/>
      <c r="E6" s="12"/>
      <c r="F6" s="12"/>
      <c r="G6" s="12"/>
      <c r="H6" s="12"/>
      <c r="I6" s="12"/>
      <c r="J6" s="12"/>
      <c r="K6" s="13"/>
      <c r="L6" s="45"/>
      <c r="M6" s="45"/>
      <c r="N6" s="45"/>
      <c r="O6" s="45"/>
      <c r="P6" s="45"/>
    </row>
    <row r="7" spans="1:16" ht="126.75" customHeight="1" x14ac:dyDescent="0.2">
      <c r="A7" s="14" t="s">
        <v>22</v>
      </c>
      <c r="B7" s="15" t="s">
        <v>23</v>
      </c>
      <c r="C7" s="16" t="s">
        <v>24</v>
      </c>
      <c r="D7" s="17">
        <v>12000</v>
      </c>
      <c r="E7" s="18" t="s">
        <v>7</v>
      </c>
      <c r="F7" s="19">
        <v>1.35</v>
      </c>
      <c r="G7" s="19">
        <f>F7*1.05</f>
        <v>1.4175000000000002</v>
      </c>
      <c r="H7" s="20">
        <v>5</v>
      </c>
      <c r="I7" s="48">
        <f>D7*F7</f>
        <v>16200.000000000002</v>
      </c>
      <c r="J7" s="48">
        <f>I7*1.05</f>
        <v>17010.000000000004</v>
      </c>
      <c r="K7" s="21" t="s">
        <v>7</v>
      </c>
      <c r="L7" s="45"/>
      <c r="M7" s="45"/>
      <c r="N7" s="45"/>
      <c r="O7" s="45"/>
      <c r="P7" s="45"/>
    </row>
    <row r="8" spans="1:16" x14ac:dyDescent="0.2">
      <c r="A8" s="22" t="s">
        <v>25</v>
      </c>
      <c r="B8" s="46" t="s">
        <v>94</v>
      </c>
      <c r="C8" s="23"/>
      <c r="D8" s="18" t="s">
        <v>7</v>
      </c>
      <c r="E8" s="19" t="s">
        <v>99</v>
      </c>
      <c r="F8" s="18" t="s">
        <v>7</v>
      </c>
      <c r="G8" s="18" t="s">
        <v>7</v>
      </c>
      <c r="H8" s="18" t="s">
        <v>7</v>
      </c>
      <c r="I8" s="18" t="s">
        <v>7</v>
      </c>
      <c r="J8" s="18" t="s">
        <v>7</v>
      </c>
      <c r="K8" s="19" t="s">
        <v>104</v>
      </c>
      <c r="L8" s="50" t="s">
        <v>108</v>
      </c>
      <c r="M8" s="50"/>
      <c r="N8" s="50"/>
      <c r="O8" s="50" t="s">
        <v>109</v>
      </c>
      <c r="P8" s="50" t="s">
        <v>111</v>
      </c>
    </row>
    <row r="9" spans="1:16" x14ac:dyDescent="0.2">
      <c r="A9" s="22" t="s">
        <v>26</v>
      </c>
      <c r="B9" s="46" t="s">
        <v>95</v>
      </c>
      <c r="C9" s="23"/>
      <c r="D9" s="18" t="s">
        <v>7</v>
      </c>
      <c r="E9" s="19" t="s">
        <v>100</v>
      </c>
      <c r="F9" s="18" t="s">
        <v>7</v>
      </c>
      <c r="G9" s="18" t="s">
        <v>7</v>
      </c>
      <c r="H9" s="18" t="s">
        <v>7</v>
      </c>
      <c r="I9" s="18" t="s">
        <v>7</v>
      </c>
      <c r="J9" s="18" t="s">
        <v>7</v>
      </c>
      <c r="K9" s="19" t="s">
        <v>105</v>
      </c>
      <c r="L9" s="50" t="s">
        <v>108</v>
      </c>
      <c r="M9" s="50"/>
      <c r="N9" s="50"/>
      <c r="O9" s="50" t="s">
        <v>110</v>
      </c>
      <c r="P9" s="50" t="s">
        <v>112</v>
      </c>
    </row>
    <row r="10" spans="1:16" x14ac:dyDescent="0.2">
      <c r="A10" s="22" t="s">
        <v>91</v>
      </c>
      <c r="B10" s="46" t="s">
        <v>96</v>
      </c>
      <c r="C10" s="23"/>
      <c r="D10" s="18" t="s">
        <v>7</v>
      </c>
      <c r="E10" s="19" t="s">
        <v>101</v>
      </c>
      <c r="F10" s="18" t="s">
        <v>7</v>
      </c>
      <c r="G10" s="18" t="s">
        <v>7</v>
      </c>
      <c r="H10" s="18" t="s">
        <v>7</v>
      </c>
      <c r="I10" s="18" t="s">
        <v>7</v>
      </c>
      <c r="J10" s="18" t="s">
        <v>7</v>
      </c>
      <c r="K10" s="19" t="s">
        <v>105</v>
      </c>
      <c r="L10" s="50" t="s">
        <v>108</v>
      </c>
      <c r="M10" s="50"/>
      <c r="N10" s="50"/>
      <c r="O10" s="50" t="s">
        <v>110</v>
      </c>
      <c r="P10" s="50" t="s">
        <v>113</v>
      </c>
    </row>
    <row r="11" spans="1:16" x14ac:dyDescent="0.2">
      <c r="A11" s="22" t="s">
        <v>92</v>
      </c>
      <c r="B11" s="46" t="s">
        <v>97</v>
      </c>
      <c r="C11" s="23"/>
      <c r="D11" s="18" t="s">
        <v>7</v>
      </c>
      <c r="E11" s="19" t="s">
        <v>102</v>
      </c>
      <c r="F11" s="18" t="s">
        <v>7</v>
      </c>
      <c r="G11" s="18" t="s">
        <v>7</v>
      </c>
      <c r="H11" s="18" t="s">
        <v>7</v>
      </c>
      <c r="I11" s="18" t="s">
        <v>7</v>
      </c>
      <c r="J11" s="18" t="s">
        <v>7</v>
      </c>
      <c r="K11" s="19" t="s">
        <v>106</v>
      </c>
      <c r="L11" s="50" t="s">
        <v>108</v>
      </c>
      <c r="M11" s="50"/>
      <c r="N11" s="50"/>
      <c r="O11" s="50" t="s">
        <v>109</v>
      </c>
      <c r="P11" s="50" t="s">
        <v>114</v>
      </c>
    </row>
    <row r="12" spans="1:16" x14ac:dyDescent="0.2">
      <c r="A12" s="22" t="s">
        <v>93</v>
      </c>
      <c r="B12" s="47" t="s">
        <v>98</v>
      </c>
      <c r="C12" s="24"/>
      <c r="D12" s="18" t="s">
        <v>7</v>
      </c>
      <c r="E12" s="19" t="s">
        <v>103</v>
      </c>
      <c r="F12" s="18" t="s">
        <v>7</v>
      </c>
      <c r="G12" s="18" t="s">
        <v>7</v>
      </c>
      <c r="H12" s="18" t="s">
        <v>7</v>
      </c>
      <c r="I12" s="18" t="s">
        <v>7</v>
      </c>
      <c r="J12" s="18" t="s">
        <v>7</v>
      </c>
      <c r="K12" s="19" t="s">
        <v>107</v>
      </c>
      <c r="L12" s="50" t="s">
        <v>108</v>
      </c>
      <c r="M12" s="50"/>
      <c r="N12" s="50"/>
      <c r="O12" s="50" t="s">
        <v>116</v>
      </c>
      <c r="P12" s="50" t="s">
        <v>115</v>
      </c>
    </row>
    <row r="13" spans="1:16" ht="95.25" customHeight="1" x14ac:dyDescent="0.2">
      <c r="A13" s="14" t="s">
        <v>27</v>
      </c>
      <c r="B13" s="15" t="s">
        <v>28</v>
      </c>
      <c r="C13" s="25" t="s">
        <v>29</v>
      </c>
      <c r="D13" s="26">
        <v>480</v>
      </c>
      <c r="E13" s="18" t="s">
        <v>7</v>
      </c>
      <c r="F13" s="19">
        <v>3.12</v>
      </c>
      <c r="G13" s="19">
        <f>F13*1.05</f>
        <v>3.2760000000000002</v>
      </c>
      <c r="H13" s="3">
        <v>5</v>
      </c>
      <c r="I13" s="48">
        <f>F13*D13</f>
        <v>1497.6000000000001</v>
      </c>
      <c r="J13" s="48">
        <f>I13*1.05</f>
        <v>1572.4800000000002</v>
      </c>
      <c r="K13" s="21" t="s">
        <v>7</v>
      </c>
      <c r="L13" s="45"/>
      <c r="M13" s="45"/>
      <c r="N13" s="45"/>
      <c r="O13" s="45"/>
      <c r="P13" s="45"/>
    </row>
    <row r="14" spans="1:16" x14ac:dyDescent="0.2">
      <c r="A14" s="22" t="s">
        <v>30</v>
      </c>
      <c r="B14" s="51" t="s">
        <v>120</v>
      </c>
      <c r="C14" s="23"/>
      <c r="D14" s="18" t="s">
        <v>7</v>
      </c>
      <c r="E14" s="19" t="s">
        <v>121</v>
      </c>
      <c r="F14" s="18" t="s">
        <v>7</v>
      </c>
      <c r="G14" s="18" t="s">
        <v>7</v>
      </c>
      <c r="H14" s="18" t="s">
        <v>7</v>
      </c>
      <c r="I14" s="18" t="s">
        <v>7</v>
      </c>
      <c r="J14" s="18" t="s">
        <v>7</v>
      </c>
      <c r="K14" s="19" t="s">
        <v>125</v>
      </c>
      <c r="L14" s="49" t="s">
        <v>108</v>
      </c>
      <c r="M14" s="45"/>
      <c r="N14" s="45"/>
      <c r="O14" s="50" t="s">
        <v>109</v>
      </c>
      <c r="P14" s="50" t="s">
        <v>126</v>
      </c>
    </row>
    <row r="15" spans="1:16" x14ac:dyDescent="0.2">
      <c r="A15" s="22" t="s">
        <v>31</v>
      </c>
      <c r="B15" s="51" t="s">
        <v>95</v>
      </c>
      <c r="C15" s="23"/>
      <c r="D15" s="18" t="s">
        <v>7</v>
      </c>
      <c r="E15" s="19" t="s">
        <v>122</v>
      </c>
      <c r="F15" s="18" t="s">
        <v>7</v>
      </c>
      <c r="G15" s="18" t="s">
        <v>7</v>
      </c>
      <c r="H15" s="18" t="s">
        <v>7</v>
      </c>
      <c r="I15" s="18" t="s">
        <v>7</v>
      </c>
      <c r="J15" s="18" t="s">
        <v>7</v>
      </c>
      <c r="K15" s="19" t="s">
        <v>105</v>
      </c>
      <c r="L15" s="49" t="s">
        <v>108</v>
      </c>
      <c r="M15" s="45"/>
      <c r="N15" s="45"/>
      <c r="O15" s="50" t="s">
        <v>110</v>
      </c>
      <c r="P15" s="50" t="s">
        <v>112</v>
      </c>
    </row>
    <row r="16" spans="1:16" x14ac:dyDescent="0.2">
      <c r="A16" s="22" t="s">
        <v>117</v>
      </c>
      <c r="B16" s="51" t="s">
        <v>96</v>
      </c>
      <c r="C16" s="23"/>
      <c r="D16" s="18" t="s">
        <v>7</v>
      </c>
      <c r="E16" s="19" t="s">
        <v>101</v>
      </c>
      <c r="F16" s="18" t="s">
        <v>7</v>
      </c>
      <c r="G16" s="18" t="s">
        <v>7</v>
      </c>
      <c r="H16" s="18" t="s">
        <v>7</v>
      </c>
      <c r="I16" s="18" t="s">
        <v>7</v>
      </c>
      <c r="J16" s="18" t="s">
        <v>7</v>
      </c>
      <c r="K16" s="19" t="s">
        <v>105</v>
      </c>
      <c r="L16" s="49" t="s">
        <v>108</v>
      </c>
      <c r="M16" s="45"/>
      <c r="N16" s="45"/>
      <c r="O16" s="50" t="s">
        <v>110</v>
      </c>
      <c r="P16" s="50" t="s">
        <v>113</v>
      </c>
    </row>
    <row r="17" spans="1:16" x14ac:dyDescent="0.2">
      <c r="A17" s="22" t="s">
        <v>118</v>
      </c>
      <c r="B17" s="51" t="s">
        <v>97</v>
      </c>
      <c r="C17" s="23"/>
      <c r="D17" s="18" t="s">
        <v>7</v>
      </c>
      <c r="E17" s="19" t="s">
        <v>123</v>
      </c>
      <c r="F17" s="18" t="s">
        <v>7</v>
      </c>
      <c r="G17" s="18" t="s">
        <v>7</v>
      </c>
      <c r="H17" s="18" t="s">
        <v>7</v>
      </c>
      <c r="I17" s="18" t="s">
        <v>7</v>
      </c>
      <c r="J17" s="18" t="s">
        <v>7</v>
      </c>
      <c r="K17" s="19" t="s">
        <v>106</v>
      </c>
      <c r="L17" s="49" t="s">
        <v>108</v>
      </c>
      <c r="M17" s="45"/>
      <c r="N17" s="45"/>
      <c r="O17" s="50" t="s">
        <v>109</v>
      </c>
      <c r="P17" s="50" t="s">
        <v>114</v>
      </c>
    </row>
    <row r="18" spans="1:16" x14ac:dyDescent="0.2">
      <c r="A18" s="22" t="s">
        <v>119</v>
      </c>
      <c r="B18" s="51" t="s">
        <v>98</v>
      </c>
      <c r="C18" s="23"/>
      <c r="D18" s="18" t="s">
        <v>7</v>
      </c>
      <c r="E18" s="19" t="s">
        <v>124</v>
      </c>
      <c r="F18" s="18" t="s">
        <v>7</v>
      </c>
      <c r="G18" s="18" t="s">
        <v>7</v>
      </c>
      <c r="H18" s="18" t="s">
        <v>7</v>
      </c>
      <c r="I18" s="18" t="s">
        <v>7</v>
      </c>
      <c r="J18" s="18" t="s">
        <v>7</v>
      </c>
      <c r="K18" s="19" t="s">
        <v>107</v>
      </c>
      <c r="L18" s="49" t="s">
        <v>108</v>
      </c>
      <c r="M18" s="45"/>
      <c r="N18" s="45"/>
      <c r="O18" s="50" t="s">
        <v>116</v>
      </c>
      <c r="P18" s="50" t="s">
        <v>115</v>
      </c>
    </row>
    <row r="19" spans="1:16" ht="125.25" customHeight="1" x14ac:dyDescent="0.2">
      <c r="A19" s="14" t="s">
        <v>32</v>
      </c>
      <c r="B19" s="15" t="s">
        <v>33</v>
      </c>
      <c r="C19" s="27" t="s">
        <v>34</v>
      </c>
      <c r="D19" s="26">
        <v>9600</v>
      </c>
      <c r="E19" s="18" t="s">
        <v>7</v>
      </c>
      <c r="F19" s="19">
        <v>2.23</v>
      </c>
      <c r="G19" s="19">
        <f>F19*1.05</f>
        <v>2.3414999999999999</v>
      </c>
      <c r="H19" s="42">
        <v>5</v>
      </c>
      <c r="I19" s="48">
        <f>F19*D19</f>
        <v>21408</v>
      </c>
      <c r="J19" s="48">
        <f>G19*D19</f>
        <v>22478.399999999998</v>
      </c>
      <c r="K19" s="21" t="s">
        <v>7</v>
      </c>
      <c r="L19" s="45"/>
      <c r="M19" s="45"/>
      <c r="N19" s="45"/>
      <c r="O19" s="45"/>
      <c r="P19" s="45"/>
    </row>
    <row r="20" spans="1:16" x14ac:dyDescent="0.2">
      <c r="A20" s="22" t="s">
        <v>35</v>
      </c>
      <c r="B20" s="46" t="s">
        <v>130</v>
      </c>
      <c r="C20" s="23"/>
      <c r="D20" s="18" t="s">
        <v>7</v>
      </c>
      <c r="E20" s="19" t="s">
        <v>131</v>
      </c>
      <c r="F20" s="18" t="s">
        <v>7</v>
      </c>
      <c r="G20" s="18" t="s">
        <v>7</v>
      </c>
      <c r="H20" s="18" t="s">
        <v>7</v>
      </c>
      <c r="I20" s="18" t="s">
        <v>7</v>
      </c>
      <c r="J20" s="18" t="s">
        <v>7</v>
      </c>
      <c r="K20" s="47" t="s">
        <v>135</v>
      </c>
      <c r="L20" s="49" t="s">
        <v>108</v>
      </c>
      <c r="M20" s="45"/>
      <c r="N20" s="45"/>
      <c r="O20" s="50" t="s">
        <v>109</v>
      </c>
      <c r="P20" s="50" t="s">
        <v>136</v>
      </c>
    </row>
    <row r="21" spans="1:16" x14ac:dyDescent="0.2">
      <c r="A21" s="22" t="s">
        <v>36</v>
      </c>
      <c r="B21" s="46" t="s">
        <v>95</v>
      </c>
      <c r="C21" s="23"/>
      <c r="D21" s="18" t="s">
        <v>7</v>
      </c>
      <c r="E21" s="19" t="s">
        <v>132</v>
      </c>
      <c r="F21" s="18" t="s">
        <v>7</v>
      </c>
      <c r="G21" s="18" t="s">
        <v>7</v>
      </c>
      <c r="H21" s="18" t="s">
        <v>7</v>
      </c>
      <c r="I21" s="18" t="s">
        <v>7</v>
      </c>
      <c r="J21" s="18" t="s">
        <v>7</v>
      </c>
      <c r="K21" s="47" t="s">
        <v>105</v>
      </c>
      <c r="L21" s="49" t="s">
        <v>108</v>
      </c>
      <c r="M21" s="45"/>
      <c r="N21" s="45"/>
      <c r="O21" s="50" t="s">
        <v>110</v>
      </c>
      <c r="P21" s="50" t="s">
        <v>112</v>
      </c>
    </row>
    <row r="22" spans="1:16" x14ac:dyDescent="0.2">
      <c r="A22" s="22" t="s">
        <v>127</v>
      </c>
      <c r="B22" s="46" t="s">
        <v>96</v>
      </c>
      <c r="C22" s="23"/>
      <c r="D22" s="18" t="s">
        <v>7</v>
      </c>
      <c r="E22" s="19" t="s">
        <v>101</v>
      </c>
      <c r="F22" s="18" t="s">
        <v>7</v>
      </c>
      <c r="G22" s="18" t="s">
        <v>7</v>
      </c>
      <c r="H22" s="18" t="s">
        <v>7</v>
      </c>
      <c r="I22" s="18" t="s">
        <v>7</v>
      </c>
      <c r="J22" s="18" t="s">
        <v>7</v>
      </c>
      <c r="K22" s="47" t="s">
        <v>105</v>
      </c>
      <c r="L22" s="49" t="s">
        <v>108</v>
      </c>
      <c r="M22" s="45"/>
      <c r="N22" s="45"/>
      <c r="O22" s="50" t="s">
        <v>110</v>
      </c>
      <c r="P22" s="50" t="s">
        <v>113</v>
      </c>
    </row>
    <row r="23" spans="1:16" x14ac:dyDescent="0.2">
      <c r="A23" s="22" t="s">
        <v>128</v>
      </c>
      <c r="B23" s="46" t="s">
        <v>97</v>
      </c>
      <c r="C23" s="23"/>
      <c r="D23" s="18" t="s">
        <v>7</v>
      </c>
      <c r="E23" s="19" t="s">
        <v>133</v>
      </c>
      <c r="F23" s="18" t="s">
        <v>7</v>
      </c>
      <c r="G23" s="18" t="s">
        <v>7</v>
      </c>
      <c r="H23" s="18" t="s">
        <v>7</v>
      </c>
      <c r="I23" s="18" t="s">
        <v>7</v>
      </c>
      <c r="J23" s="18" t="s">
        <v>7</v>
      </c>
      <c r="K23" s="47" t="s">
        <v>106</v>
      </c>
      <c r="L23" s="49" t="s">
        <v>108</v>
      </c>
      <c r="M23" s="45"/>
      <c r="N23" s="45"/>
      <c r="O23" s="50" t="s">
        <v>109</v>
      </c>
      <c r="P23" s="50" t="s">
        <v>114</v>
      </c>
    </row>
    <row r="24" spans="1:16" ht="27" customHeight="1" x14ac:dyDescent="0.2">
      <c r="A24" s="22" t="s">
        <v>129</v>
      </c>
      <c r="B24" s="47" t="s">
        <v>98</v>
      </c>
      <c r="C24" s="24"/>
      <c r="D24" s="18" t="s">
        <v>7</v>
      </c>
      <c r="E24" s="19" t="s">
        <v>134</v>
      </c>
      <c r="F24" s="18" t="s">
        <v>7</v>
      </c>
      <c r="G24" s="18" t="s">
        <v>7</v>
      </c>
      <c r="H24" s="18" t="s">
        <v>7</v>
      </c>
      <c r="I24" s="18" t="s">
        <v>7</v>
      </c>
      <c r="J24" s="18" t="s">
        <v>7</v>
      </c>
      <c r="K24" s="47" t="s">
        <v>107</v>
      </c>
      <c r="L24" s="49" t="s">
        <v>108</v>
      </c>
      <c r="M24" s="45"/>
      <c r="N24" s="45"/>
      <c r="O24" s="50" t="s">
        <v>116</v>
      </c>
      <c r="P24" s="50" t="s">
        <v>115</v>
      </c>
    </row>
    <row r="25" spans="1:16" ht="112.5" customHeight="1" x14ac:dyDescent="0.2">
      <c r="A25" s="14" t="s">
        <v>37</v>
      </c>
      <c r="B25" s="15" t="s">
        <v>38</v>
      </c>
      <c r="C25" s="27" t="s">
        <v>39</v>
      </c>
      <c r="D25" s="26">
        <v>288</v>
      </c>
      <c r="E25" s="18" t="s">
        <v>7</v>
      </c>
      <c r="F25" s="52">
        <v>17.2</v>
      </c>
      <c r="G25" s="19">
        <f>F25*1.05</f>
        <v>18.059999999999999</v>
      </c>
      <c r="H25" s="42">
        <v>5</v>
      </c>
      <c r="I25" s="48">
        <f>D25*F25</f>
        <v>4953.5999999999995</v>
      </c>
      <c r="J25" s="48">
        <f>G25*D25</f>
        <v>5201.28</v>
      </c>
      <c r="K25" s="21" t="s">
        <v>7</v>
      </c>
      <c r="L25" s="45"/>
      <c r="M25" s="45"/>
      <c r="N25" s="45"/>
      <c r="O25" s="45"/>
      <c r="P25" s="45"/>
    </row>
    <row r="26" spans="1:16" x14ac:dyDescent="0.2">
      <c r="A26" s="22" t="s">
        <v>40</v>
      </c>
      <c r="B26" s="46" t="s">
        <v>139</v>
      </c>
      <c r="C26" s="23"/>
      <c r="D26" s="18" t="s">
        <v>7</v>
      </c>
      <c r="E26" s="19" t="s">
        <v>140</v>
      </c>
      <c r="F26" s="18" t="s">
        <v>7</v>
      </c>
      <c r="G26" s="18" t="s">
        <v>7</v>
      </c>
      <c r="H26" s="18" t="s">
        <v>7</v>
      </c>
      <c r="I26" s="18" t="s">
        <v>7</v>
      </c>
      <c r="J26" s="18" t="s">
        <v>7</v>
      </c>
      <c r="K26" s="19" t="s">
        <v>125</v>
      </c>
      <c r="L26" s="49" t="s">
        <v>142</v>
      </c>
      <c r="M26" s="45"/>
      <c r="N26" s="45"/>
      <c r="O26" s="50" t="s">
        <v>109</v>
      </c>
      <c r="P26" s="50" t="s">
        <v>143</v>
      </c>
    </row>
    <row r="27" spans="1:16" x14ac:dyDescent="0.2">
      <c r="A27" s="22" t="s">
        <v>41</v>
      </c>
      <c r="B27" s="46" t="s">
        <v>95</v>
      </c>
      <c r="C27" s="23"/>
      <c r="D27" s="18" t="s">
        <v>7</v>
      </c>
      <c r="E27" s="19" t="s">
        <v>141</v>
      </c>
      <c r="F27" s="18" t="s">
        <v>7</v>
      </c>
      <c r="G27" s="18" t="s">
        <v>7</v>
      </c>
      <c r="H27" s="18" t="s">
        <v>7</v>
      </c>
      <c r="I27" s="18" t="s">
        <v>7</v>
      </c>
      <c r="J27" s="18" t="s">
        <v>7</v>
      </c>
      <c r="K27" s="19" t="s">
        <v>105</v>
      </c>
      <c r="L27" s="49" t="s">
        <v>142</v>
      </c>
      <c r="M27" s="45"/>
      <c r="N27" s="45"/>
      <c r="O27" s="50" t="s">
        <v>110</v>
      </c>
      <c r="P27" s="50" t="s">
        <v>112</v>
      </c>
    </row>
    <row r="28" spans="1:16" x14ac:dyDescent="0.2">
      <c r="A28" s="22" t="s">
        <v>137</v>
      </c>
      <c r="B28" s="46" t="s">
        <v>96</v>
      </c>
      <c r="C28" s="23"/>
      <c r="D28" s="18" t="s">
        <v>7</v>
      </c>
      <c r="E28" s="19" t="s">
        <v>101</v>
      </c>
      <c r="F28" s="18" t="s">
        <v>7</v>
      </c>
      <c r="G28" s="18" t="s">
        <v>7</v>
      </c>
      <c r="H28" s="18" t="s">
        <v>7</v>
      </c>
      <c r="I28" s="18" t="s">
        <v>7</v>
      </c>
      <c r="J28" s="18" t="s">
        <v>7</v>
      </c>
      <c r="K28" s="19" t="s">
        <v>105</v>
      </c>
      <c r="L28" s="49" t="s">
        <v>142</v>
      </c>
      <c r="M28" s="45"/>
      <c r="N28" s="45"/>
      <c r="O28" s="50" t="s">
        <v>110</v>
      </c>
      <c r="P28" s="50" t="s">
        <v>113</v>
      </c>
    </row>
    <row r="29" spans="1:16" x14ac:dyDescent="0.2">
      <c r="A29" s="22" t="s">
        <v>138</v>
      </c>
      <c r="B29" s="47" t="s">
        <v>97</v>
      </c>
      <c r="C29" s="24"/>
      <c r="D29" s="18" t="s">
        <v>7</v>
      </c>
      <c r="E29" s="19" t="s">
        <v>123</v>
      </c>
      <c r="F29" s="18" t="s">
        <v>7</v>
      </c>
      <c r="G29" s="18" t="s">
        <v>7</v>
      </c>
      <c r="H29" s="18" t="s">
        <v>7</v>
      </c>
      <c r="I29" s="18" t="s">
        <v>7</v>
      </c>
      <c r="J29" s="18" t="s">
        <v>7</v>
      </c>
      <c r="K29" s="19" t="s">
        <v>106</v>
      </c>
      <c r="L29" s="49" t="s">
        <v>142</v>
      </c>
      <c r="M29" s="45"/>
      <c r="N29" s="45"/>
      <c r="O29" s="50" t="s">
        <v>109</v>
      </c>
      <c r="P29" s="50" t="s">
        <v>114</v>
      </c>
    </row>
    <row r="30" spans="1:16" ht="120" customHeight="1" x14ac:dyDescent="0.2">
      <c r="A30" s="14" t="s">
        <v>42</v>
      </c>
      <c r="B30" s="15" t="s">
        <v>43</v>
      </c>
      <c r="C30" s="27" t="s">
        <v>78</v>
      </c>
      <c r="D30" s="26">
        <v>7200</v>
      </c>
      <c r="E30" s="18" t="s">
        <v>7</v>
      </c>
      <c r="F30" s="19">
        <v>0.9</v>
      </c>
      <c r="G30" s="19">
        <f>F30*1.05</f>
        <v>0.94500000000000006</v>
      </c>
      <c r="H30" s="42">
        <v>5</v>
      </c>
      <c r="I30" s="48">
        <f>F30*D30</f>
        <v>6480</v>
      </c>
      <c r="J30" s="48">
        <f>G30*D30</f>
        <v>6804</v>
      </c>
      <c r="K30" s="21" t="s">
        <v>7</v>
      </c>
      <c r="L30" s="45"/>
      <c r="M30" s="45"/>
      <c r="N30" s="45"/>
      <c r="O30" s="45"/>
      <c r="P30" s="45"/>
    </row>
    <row r="31" spans="1:16" x14ac:dyDescent="0.2">
      <c r="A31" s="22" t="s">
        <v>44</v>
      </c>
      <c r="B31" s="46" t="s">
        <v>147</v>
      </c>
      <c r="C31" s="23"/>
      <c r="D31" s="18" t="s">
        <v>7</v>
      </c>
      <c r="E31" s="19" t="s">
        <v>148</v>
      </c>
      <c r="F31" s="18" t="s">
        <v>7</v>
      </c>
      <c r="G31" s="18" t="s">
        <v>7</v>
      </c>
      <c r="H31" s="18" t="s">
        <v>7</v>
      </c>
      <c r="I31" s="18" t="s">
        <v>7</v>
      </c>
      <c r="J31" s="18" t="s">
        <v>7</v>
      </c>
      <c r="K31" s="19" t="s">
        <v>104</v>
      </c>
      <c r="L31" s="49" t="s">
        <v>108</v>
      </c>
      <c r="M31" s="45"/>
      <c r="N31" s="45"/>
      <c r="O31" s="50" t="s">
        <v>109</v>
      </c>
      <c r="P31" s="50" t="s">
        <v>151</v>
      </c>
    </row>
    <row r="32" spans="1:16" x14ac:dyDescent="0.2">
      <c r="A32" s="22" t="s">
        <v>45</v>
      </c>
      <c r="B32" s="46" t="s">
        <v>95</v>
      </c>
      <c r="C32" s="23"/>
      <c r="D32" s="18" t="s">
        <v>7</v>
      </c>
      <c r="E32" s="19" t="s">
        <v>149</v>
      </c>
      <c r="F32" s="18" t="s">
        <v>7</v>
      </c>
      <c r="G32" s="18" t="s">
        <v>7</v>
      </c>
      <c r="H32" s="18" t="s">
        <v>7</v>
      </c>
      <c r="I32" s="18" t="s">
        <v>7</v>
      </c>
      <c r="J32" s="18" t="s">
        <v>7</v>
      </c>
      <c r="K32" s="19" t="s">
        <v>105</v>
      </c>
      <c r="L32" s="49" t="s">
        <v>108</v>
      </c>
      <c r="M32" s="45"/>
      <c r="N32" s="45"/>
      <c r="O32" s="50" t="s">
        <v>110</v>
      </c>
      <c r="P32" s="50" t="s">
        <v>112</v>
      </c>
    </row>
    <row r="33" spans="1:16" x14ac:dyDescent="0.2">
      <c r="A33" s="22" t="s">
        <v>144</v>
      </c>
      <c r="B33" s="46" t="s">
        <v>96</v>
      </c>
      <c r="C33" s="23"/>
      <c r="D33" s="18" t="s">
        <v>7</v>
      </c>
      <c r="E33" s="19" t="s">
        <v>101</v>
      </c>
      <c r="F33" s="18" t="s">
        <v>7</v>
      </c>
      <c r="G33" s="18" t="s">
        <v>7</v>
      </c>
      <c r="H33" s="18" t="s">
        <v>7</v>
      </c>
      <c r="I33" s="18" t="s">
        <v>7</v>
      </c>
      <c r="J33" s="18" t="s">
        <v>7</v>
      </c>
      <c r="K33" s="19" t="s">
        <v>105</v>
      </c>
      <c r="L33" s="49" t="s">
        <v>108</v>
      </c>
      <c r="M33" s="45"/>
      <c r="N33" s="45"/>
      <c r="O33" s="50" t="s">
        <v>110</v>
      </c>
      <c r="P33" s="50" t="s">
        <v>113</v>
      </c>
    </row>
    <row r="34" spans="1:16" x14ac:dyDescent="0.2">
      <c r="A34" s="22" t="s">
        <v>145</v>
      </c>
      <c r="B34" s="46" t="s">
        <v>97</v>
      </c>
      <c r="C34" s="23"/>
      <c r="D34" s="18" t="s">
        <v>7</v>
      </c>
      <c r="E34" s="19" t="s">
        <v>150</v>
      </c>
      <c r="F34" s="18" t="s">
        <v>7</v>
      </c>
      <c r="G34" s="18" t="s">
        <v>7</v>
      </c>
      <c r="H34" s="18" t="s">
        <v>7</v>
      </c>
      <c r="I34" s="18" t="s">
        <v>7</v>
      </c>
      <c r="J34" s="18" t="s">
        <v>7</v>
      </c>
      <c r="K34" s="19" t="s">
        <v>106</v>
      </c>
      <c r="L34" s="49" t="s">
        <v>108</v>
      </c>
      <c r="M34" s="45"/>
      <c r="N34" s="45"/>
      <c r="O34" s="50" t="s">
        <v>109</v>
      </c>
      <c r="P34" s="50" t="s">
        <v>114</v>
      </c>
    </row>
    <row r="35" spans="1:16" ht="20.25" customHeight="1" x14ac:dyDescent="0.2">
      <c r="A35" s="22" t="s">
        <v>146</v>
      </c>
      <c r="B35" s="47" t="s">
        <v>98</v>
      </c>
      <c r="C35" s="24"/>
      <c r="D35" s="18" t="s">
        <v>7</v>
      </c>
      <c r="E35" s="19" t="s">
        <v>134</v>
      </c>
      <c r="F35" s="18" t="s">
        <v>7</v>
      </c>
      <c r="G35" s="18" t="s">
        <v>7</v>
      </c>
      <c r="H35" s="18" t="s">
        <v>7</v>
      </c>
      <c r="I35" s="18" t="s">
        <v>7</v>
      </c>
      <c r="J35" s="18" t="s">
        <v>7</v>
      </c>
      <c r="K35" s="19" t="s">
        <v>107</v>
      </c>
      <c r="L35" s="49" t="s">
        <v>108</v>
      </c>
      <c r="M35" s="45"/>
      <c r="N35" s="45"/>
      <c r="O35" s="50" t="s">
        <v>116</v>
      </c>
      <c r="P35" s="50" t="s">
        <v>115</v>
      </c>
    </row>
    <row r="36" spans="1:16" ht="118.5" customHeight="1" x14ac:dyDescent="0.2">
      <c r="A36" s="14" t="s">
        <v>46</v>
      </c>
      <c r="B36" s="15" t="s">
        <v>47</v>
      </c>
      <c r="C36" s="27" t="s">
        <v>48</v>
      </c>
      <c r="D36" s="29">
        <v>288</v>
      </c>
      <c r="E36" s="18" t="s">
        <v>7</v>
      </c>
      <c r="F36" s="48">
        <v>7</v>
      </c>
      <c r="G36" s="55">
        <f>F36*1.21</f>
        <v>8.4699999999999989</v>
      </c>
      <c r="H36" s="28">
        <v>21</v>
      </c>
      <c r="I36" s="55">
        <f>F36*D36</f>
        <v>2016</v>
      </c>
      <c r="J36" s="55">
        <f>D36*G36</f>
        <v>2439.3599999999997</v>
      </c>
      <c r="K36" s="21" t="s">
        <v>7</v>
      </c>
      <c r="L36" s="45"/>
      <c r="M36" s="45"/>
      <c r="N36" s="45"/>
      <c r="O36" s="45"/>
      <c r="P36" s="45"/>
    </row>
    <row r="37" spans="1:16" x14ac:dyDescent="0.2">
      <c r="A37" s="53" t="s">
        <v>152</v>
      </c>
      <c r="B37" s="54" t="s">
        <v>156</v>
      </c>
      <c r="C37" s="27"/>
      <c r="D37" s="29"/>
      <c r="E37" s="18" t="s">
        <v>158</v>
      </c>
      <c r="F37" s="18" t="s">
        <v>7</v>
      </c>
      <c r="G37" s="18" t="s">
        <v>7</v>
      </c>
      <c r="H37" s="18" t="s">
        <v>7</v>
      </c>
      <c r="I37" s="18" t="s">
        <v>7</v>
      </c>
      <c r="J37" s="18" t="s">
        <v>7</v>
      </c>
      <c r="K37" s="21" t="s">
        <v>161</v>
      </c>
      <c r="L37" s="49" t="s">
        <v>108</v>
      </c>
      <c r="M37" s="45"/>
      <c r="N37" s="45"/>
      <c r="O37" s="50" t="s">
        <v>163</v>
      </c>
      <c r="P37" s="50" t="s">
        <v>164</v>
      </c>
    </row>
    <row r="38" spans="1:16" x14ac:dyDescent="0.2">
      <c r="A38" s="53" t="s">
        <v>153</v>
      </c>
      <c r="B38" s="54" t="s">
        <v>157</v>
      </c>
      <c r="C38" s="27"/>
      <c r="D38" s="29"/>
      <c r="E38" s="18" t="s">
        <v>159</v>
      </c>
      <c r="F38" s="18" t="s">
        <v>7</v>
      </c>
      <c r="G38" s="18" t="s">
        <v>7</v>
      </c>
      <c r="H38" s="18" t="s">
        <v>7</v>
      </c>
      <c r="I38" s="18" t="s">
        <v>7</v>
      </c>
      <c r="J38" s="18" t="s">
        <v>7</v>
      </c>
      <c r="K38" s="21" t="s">
        <v>162</v>
      </c>
      <c r="L38" s="49" t="s">
        <v>108</v>
      </c>
      <c r="M38" s="45"/>
      <c r="N38" s="45"/>
      <c r="O38" s="50" t="s">
        <v>110</v>
      </c>
      <c r="P38" s="50" t="s">
        <v>165</v>
      </c>
    </row>
    <row r="39" spans="1:16" x14ac:dyDescent="0.2">
      <c r="A39" s="22" t="s">
        <v>154</v>
      </c>
      <c r="B39" s="46" t="s">
        <v>95</v>
      </c>
      <c r="C39" s="24"/>
      <c r="D39" s="18"/>
      <c r="E39" s="19" t="s">
        <v>141</v>
      </c>
      <c r="F39" s="18" t="s">
        <v>7</v>
      </c>
      <c r="G39" s="18" t="s">
        <v>7</v>
      </c>
      <c r="H39" s="18" t="s">
        <v>7</v>
      </c>
      <c r="I39" s="18" t="s">
        <v>7</v>
      </c>
      <c r="J39" s="18" t="s">
        <v>7</v>
      </c>
      <c r="K39" s="19" t="s">
        <v>105</v>
      </c>
      <c r="L39" s="49" t="s">
        <v>108</v>
      </c>
      <c r="M39" s="45"/>
      <c r="N39" s="45"/>
      <c r="O39" s="50" t="s">
        <v>110</v>
      </c>
      <c r="P39" s="50" t="s">
        <v>112</v>
      </c>
    </row>
    <row r="40" spans="1:16" x14ac:dyDescent="0.2">
      <c r="A40" s="22" t="s">
        <v>155</v>
      </c>
      <c r="B40" s="47" t="s">
        <v>96</v>
      </c>
      <c r="C40" s="24"/>
      <c r="D40" s="18"/>
      <c r="E40" s="19" t="s">
        <v>160</v>
      </c>
      <c r="F40" s="18" t="s">
        <v>7</v>
      </c>
      <c r="G40" s="18" t="s">
        <v>7</v>
      </c>
      <c r="H40" s="18" t="s">
        <v>7</v>
      </c>
      <c r="I40" s="18" t="s">
        <v>7</v>
      </c>
      <c r="J40" s="18" t="s">
        <v>7</v>
      </c>
      <c r="K40" s="19" t="s">
        <v>105</v>
      </c>
      <c r="L40" s="49" t="s">
        <v>108</v>
      </c>
      <c r="M40" s="45"/>
      <c r="N40" s="45"/>
      <c r="O40" s="50" t="s">
        <v>110</v>
      </c>
      <c r="P40" s="50" t="s">
        <v>113</v>
      </c>
    </row>
    <row r="41" spans="1:16" x14ac:dyDescent="0.2">
      <c r="A41" s="22"/>
      <c r="B41" s="30" t="s">
        <v>72</v>
      </c>
      <c r="C41" s="31"/>
      <c r="D41" s="32"/>
      <c r="E41" s="18" t="s">
        <v>7</v>
      </c>
      <c r="F41" s="18" t="s">
        <v>7</v>
      </c>
      <c r="G41" s="18" t="s">
        <v>7</v>
      </c>
      <c r="H41" s="18" t="s">
        <v>7</v>
      </c>
      <c r="I41" s="55">
        <f>I7+I13+I19+I25+I30+I36</f>
        <v>52555.200000000004</v>
      </c>
      <c r="J41" s="55">
        <f>J7+J13+J19+J25+J30+J36</f>
        <v>55505.520000000004</v>
      </c>
      <c r="K41" s="18" t="s">
        <v>7</v>
      </c>
      <c r="L41" s="45"/>
      <c r="M41" s="45"/>
      <c r="N41" s="45"/>
      <c r="O41" s="45"/>
      <c r="P41" s="45"/>
    </row>
    <row r="42" spans="1:16" ht="7.5" customHeight="1" x14ac:dyDescent="0.2">
      <c r="A42" s="5"/>
      <c r="B42" s="5"/>
      <c r="C42" s="5"/>
      <c r="D42" s="33"/>
      <c r="E42" s="5"/>
      <c r="F42" s="5"/>
      <c r="G42" s="5"/>
      <c r="H42" s="5"/>
      <c r="I42" s="5"/>
      <c r="J42" s="5"/>
      <c r="K42" s="5"/>
    </row>
    <row r="43" spans="1:16" ht="15" customHeight="1" x14ac:dyDescent="0.2">
      <c r="A43" s="34"/>
      <c r="B43" s="62" t="s">
        <v>73</v>
      </c>
      <c r="C43" s="62"/>
      <c r="D43" s="62"/>
      <c r="E43" s="62"/>
      <c r="F43" s="62"/>
      <c r="G43" s="62"/>
      <c r="H43" s="62"/>
      <c r="I43" s="62"/>
      <c r="J43" s="62"/>
      <c r="K43" s="35"/>
      <c r="L43" s="36"/>
      <c r="M43" s="36"/>
    </row>
    <row r="44" spans="1:16" ht="19.5" customHeight="1" x14ac:dyDescent="0.2">
      <c r="A44" s="84" t="s">
        <v>167</v>
      </c>
      <c r="B44" s="84"/>
      <c r="C44" s="84"/>
      <c r="D44" s="84"/>
      <c r="E44" s="84"/>
      <c r="F44" s="84"/>
      <c r="G44" s="84"/>
      <c r="H44" s="84"/>
      <c r="I44" s="84"/>
      <c r="J44" s="84"/>
      <c r="K44" s="84"/>
    </row>
    <row r="45" spans="1:16" ht="33.75" customHeight="1" x14ac:dyDescent="0.2">
      <c r="A45" s="37"/>
      <c r="B45" s="37"/>
      <c r="C45" s="37"/>
      <c r="D45" s="37"/>
      <c r="E45" s="37"/>
      <c r="F45" s="37"/>
      <c r="G45" s="37"/>
      <c r="H45" s="37"/>
      <c r="I45" s="37"/>
      <c r="J45" s="37"/>
      <c r="K45" s="37"/>
    </row>
    <row r="46" spans="1:16" ht="24.75" customHeight="1" x14ac:dyDescent="0.2">
      <c r="A46" s="38" t="s">
        <v>8</v>
      </c>
      <c r="B46" s="85" t="s">
        <v>9</v>
      </c>
      <c r="C46" s="86"/>
      <c r="D46" s="87" t="s">
        <v>10</v>
      </c>
      <c r="E46" s="88"/>
      <c r="F46" s="88"/>
      <c r="G46" s="88"/>
      <c r="H46" s="88"/>
      <c r="I46" s="88"/>
      <c r="J46" s="88"/>
      <c r="K46" s="88"/>
    </row>
    <row r="47" spans="1:16" ht="89.45" customHeight="1" x14ac:dyDescent="0.2">
      <c r="A47" s="24" t="s">
        <v>11</v>
      </c>
      <c r="B47" s="68" t="s">
        <v>79</v>
      </c>
      <c r="C47" s="69"/>
      <c r="D47" s="65" t="s">
        <v>183</v>
      </c>
      <c r="E47" s="66"/>
      <c r="F47" s="66"/>
      <c r="G47" s="66"/>
      <c r="H47" s="66"/>
      <c r="I47" s="66"/>
      <c r="J47" s="66"/>
      <c r="K47" s="67"/>
    </row>
    <row r="48" spans="1:16" ht="70.5" customHeight="1" x14ac:dyDescent="0.2">
      <c r="A48" s="23" t="s">
        <v>12</v>
      </c>
      <c r="B48" s="75" t="s">
        <v>49</v>
      </c>
      <c r="C48" s="76"/>
      <c r="D48" s="65" t="s">
        <v>171</v>
      </c>
      <c r="E48" s="66"/>
      <c r="F48" s="66"/>
      <c r="G48" s="66"/>
      <c r="H48" s="66"/>
      <c r="I48" s="66"/>
      <c r="J48" s="66"/>
      <c r="K48" s="67"/>
    </row>
    <row r="49" spans="1:11" ht="84" customHeight="1" x14ac:dyDescent="0.2">
      <c r="A49" s="73" t="s">
        <v>50</v>
      </c>
      <c r="B49" s="70" t="s">
        <v>80</v>
      </c>
      <c r="C49" s="71"/>
      <c r="D49" s="65" t="s">
        <v>170</v>
      </c>
      <c r="E49" s="66"/>
      <c r="F49" s="66"/>
      <c r="G49" s="66"/>
      <c r="H49" s="66"/>
      <c r="I49" s="66"/>
      <c r="J49" s="66"/>
      <c r="K49" s="67"/>
    </row>
    <row r="50" spans="1:11" ht="42" customHeight="1" x14ac:dyDescent="0.2">
      <c r="A50" s="77"/>
      <c r="B50" s="78" t="s">
        <v>81</v>
      </c>
      <c r="C50" s="79"/>
      <c r="D50" s="65" t="s">
        <v>175</v>
      </c>
      <c r="E50" s="66"/>
      <c r="F50" s="66"/>
      <c r="G50" s="66"/>
      <c r="H50" s="66"/>
      <c r="I50" s="66"/>
      <c r="J50" s="66"/>
      <c r="K50" s="67"/>
    </row>
    <row r="51" spans="1:11" ht="51" customHeight="1" x14ac:dyDescent="0.2">
      <c r="A51" s="77"/>
      <c r="B51" s="70" t="s">
        <v>82</v>
      </c>
      <c r="C51" s="71"/>
      <c r="D51" s="65" t="s">
        <v>178</v>
      </c>
      <c r="E51" s="66"/>
      <c r="F51" s="66"/>
      <c r="G51" s="66"/>
      <c r="H51" s="66"/>
      <c r="I51" s="66"/>
      <c r="J51" s="66"/>
      <c r="K51" s="67"/>
    </row>
    <row r="52" spans="1:11" ht="42" customHeight="1" x14ac:dyDescent="0.2">
      <c r="A52" s="77"/>
      <c r="B52" s="80" t="s">
        <v>51</v>
      </c>
      <c r="C52" s="81"/>
      <c r="D52" s="65" t="s">
        <v>173</v>
      </c>
      <c r="E52" s="66"/>
      <c r="F52" s="66"/>
      <c r="G52" s="66"/>
      <c r="H52" s="66"/>
      <c r="I52" s="66"/>
      <c r="J52" s="66"/>
      <c r="K52" s="67"/>
    </row>
    <row r="53" spans="1:11" ht="39" customHeight="1" x14ac:dyDescent="0.2">
      <c r="A53" s="77"/>
      <c r="B53" s="70" t="s">
        <v>52</v>
      </c>
      <c r="C53" s="71"/>
      <c r="D53" s="65" t="s">
        <v>181</v>
      </c>
      <c r="E53" s="66"/>
      <c r="F53" s="66"/>
      <c r="G53" s="66"/>
      <c r="H53" s="66"/>
      <c r="I53" s="66"/>
      <c r="J53" s="66"/>
      <c r="K53" s="67"/>
    </row>
    <row r="54" spans="1:11" ht="33.6" customHeight="1" x14ac:dyDescent="0.2">
      <c r="A54" s="77"/>
      <c r="B54" s="70" t="s">
        <v>53</v>
      </c>
      <c r="C54" s="71"/>
      <c r="D54" s="65" t="s">
        <v>180</v>
      </c>
      <c r="E54" s="66"/>
      <c r="F54" s="66"/>
      <c r="G54" s="66"/>
      <c r="H54" s="66"/>
      <c r="I54" s="66"/>
      <c r="J54" s="66"/>
      <c r="K54" s="67"/>
    </row>
    <row r="55" spans="1:11" ht="47.1" customHeight="1" x14ac:dyDescent="0.2">
      <c r="A55" s="77"/>
      <c r="B55" s="70" t="s">
        <v>54</v>
      </c>
      <c r="C55" s="71"/>
      <c r="D55" s="65" t="s">
        <v>172</v>
      </c>
      <c r="E55" s="66"/>
      <c r="F55" s="66"/>
      <c r="G55" s="66"/>
      <c r="H55" s="66"/>
      <c r="I55" s="66"/>
      <c r="J55" s="66"/>
      <c r="K55" s="67"/>
    </row>
    <row r="56" spans="1:11" ht="28.5" customHeight="1" x14ac:dyDescent="0.2">
      <c r="A56" s="77"/>
      <c r="B56" s="82" t="s">
        <v>55</v>
      </c>
      <c r="C56" s="83"/>
      <c r="D56" s="65" t="s">
        <v>174</v>
      </c>
      <c r="E56" s="66"/>
      <c r="F56" s="66"/>
      <c r="G56" s="66"/>
      <c r="H56" s="66"/>
      <c r="I56" s="66"/>
      <c r="J56" s="66"/>
      <c r="K56" s="67"/>
    </row>
    <row r="57" spans="1:11" ht="30" customHeight="1" x14ac:dyDescent="0.2">
      <c r="A57" s="73" t="s">
        <v>56</v>
      </c>
      <c r="B57" s="68" t="s">
        <v>57</v>
      </c>
      <c r="C57" s="69"/>
      <c r="D57" s="65" t="s">
        <v>176</v>
      </c>
      <c r="E57" s="66"/>
      <c r="F57" s="66"/>
      <c r="G57" s="66"/>
      <c r="H57" s="66"/>
      <c r="I57" s="66"/>
      <c r="J57" s="66"/>
      <c r="K57" s="67"/>
    </row>
    <row r="58" spans="1:11" ht="29.45" customHeight="1" x14ac:dyDescent="0.2">
      <c r="A58" s="74"/>
      <c r="B58" s="68" t="s">
        <v>58</v>
      </c>
      <c r="C58" s="69"/>
      <c r="D58" s="65" t="s">
        <v>179</v>
      </c>
      <c r="E58" s="66"/>
      <c r="F58" s="66"/>
      <c r="G58" s="66"/>
      <c r="H58" s="66"/>
      <c r="I58" s="66"/>
      <c r="J58" s="66"/>
      <c r="K58" s="67"/>
    </row>
    <row r="59" spans="1:11" ht="39" customHeight="1" x14ac:dyDescent="0.2">
      <c r="A59" s="39" t="s">
        <v>59</v>
      </c>
      <c r="B59" s="58" t="s">
        <v>83</v>
      </c>
      <c r="C59" s="59"/>
      <c r="D59" s="65" t="s">
        <v>169</v>
      </c>
      <c r="E59" s="66"/>
      <c r="F59" s="66"/>
      <c r="G59" s="66"/>
      <c r="H59" s="66"/>
      <c r="I59" s="66"/>
      <c r="J59" s="66"/>
      <c r="K59" s="67"/>
    </row>
    <row r="60" spans="1:11" ht="45" customHeight="1" x14ac:dyDescent="0.2">
      <c r="A60" s="23" t="s">
        <v>60</v>
      </c>
      <c r="B60" s="70" t="s">
        <v>61</v>
      </c>
      <c r="C60" s="71"/>
      <c r="D60" s="65" t="s">
        <v>177</v>
      </c>
      <c r="E60" s="66"/>
      <c r="F60" s="66"/>
      <c r="G60" s="66"/>
      <c r="H60" s="66"/>
      <c r="I60" s="66"/>
      <c r="J60" s="66"/>
      <c r="K60" s="67"/>
    </row>
    <row r="61" spans="1:11" ht="37.5" customHeight="1" x14ac:dyDescent="0.2">
      <c r="A61" s="24" t="s">
        <v>62</v>
      </c>
      <c r="B61" s="63" t="s">
        <v>63</v>
      </c>
      <c r="C61" s="64"/>
      <c r="D61" s="65" t="s">
        <v>182</v>
      </c>
      <c r="E61" s="66"/>
      <c r="F61" s="66"/>
      <c r="G61" s="66"/>
      <c r="H61" s="66"/>
      <c r="I61" s="66"/>
      <c r="J61" s="66"/>
      <c r="K61" s="67"/>
    </row>
    <row r="62" spans="1:11" ht="30.75" customHeight="1" x14ac:dyDescent="0.2">
      <c r="A62" s="24" t="s">
        <v>64</v>
      </c>
      <c r="B62" s="68" t="s">
        <v>13</v>
      </c>
      <c r="C62" s="69"/>
      <c r="D62" s="65" t="s">
        <v>168</v>
      </c>
      <c r="E62" s="66"/>
      <c r="F62" s="66"/>
      <c r="G62" s="66"/>
      <c r="H62" s="66"/>
      <c r="I62" s="66"/>
      <c r="J62" s="66"/>
      <c r="K62" s="67"/>
    </row>
    <row r="63" spans="1:11" ht="54.75" customHeight="1" x14ac:dyDescent="0.2">
      <c r="A63" s="24" t="s">
        <v>65</v>
      </c>
      <c r="B63" s="68" t="s">
        <v>66</v>
      </c>
      <c r="C63" s="69"/>
      <c r="D63" s="65" t="s">
        <v>166</v>
      </c>
      <c r="E63" s="66"/>
      <c r="F63" s="66"/>
      <c r="G63" s="66"/>
      <c r="H63" s="66"/>
      <c r="I63" s="66"/>
      <c r="J63" s="66"/>
      <c r="K63" s="67"/>
    </row>
    <row r="64" spans="1:11" ht="3" customHeight="1" x14ac:dyDescent="0.2">
      <c r="A64" s="5"/>
      <c r="B64" s="5"/>
      <c r="C64" s="5"/>
      <c r="D64" s="5"/>
      <c r="E64" s="5"/>
      <c r="F64" s="5"/>
      <c r="G64" s="5"/>
      <c r="H64" s="5"/>
      <c r="I64" s="5"/>
      <c r="J64" s="5"/>
      <c r="K64" s="5"/>
    </row>
    <row r="65" spans="1:11" ht="17.25" customHeight="1" x14ac:dyDescent="0.2">
      <c r="A65" s="40" t="s">
        <v>14</v>
      </c>
      <c r="B65" s="40"/>
      <c r="C65" s="40"/>
      <c r="D65" s="40"/>
      <c r="E65" s="40"/>
      <c r="F65" s="40"/>
      <c r="G65" s="40"/>
      <c r="H65" s="40"/>
      <c r="I65" s="40"/>
      <c r="J65" s="41"/>
      <c r="K65" s="5"/>
    </row>
    <row r="66" spans="1:11" ht="30" customHeight="1" x14ac:dyDescent="0.2">
      <c r="A66" s="57" t="s">
        <v>70</v>
      </c>
      <c r="B66" s="57"/>
      <c r="C66" s="57"/>
      <c r="D66" s="57"/>
      <c r="E66" s="57"/>
      <c r="F66" s="57"/>
      <c r="G66" s="57"/>
      <c r="H66" s="57"/>
      <c r="I66" s="57"/>
      <c r="J66" s="57"/>
      <c r="K66" s="57"/>
    </row>
    <row r="67" spans="1:11" ht="20.25" customHeight="1" x14ac:dyDescent="0.2">
      <c r="A67" s="57" t="s">
        <v>84</v>
      </c>
      <c r="B67" s="57"/>
      <c r="C67" s="57"/>
      <c r="D67" s="57"/>
      <c r="E67" s="57"/>
      <c r="F67" s="57"/>
      <c r="G67" s="57"/>
      <c r="H67" s="57"/>
      <c r="I67" s="57"/>
      <c r="J67" s="57"/>
      <c r="K67" s="57"/>
    </row>
    <row r="68" spans="1:11" ht="27.75" customHeight="1" x14ac:dyDescent="0.2">
      <c r="A68" s="57" t="s">
        <v>15</v>
      </c>
      <c r="B68" s="57"/>
      <c r="C68" s="57"/>
      <c r="D68" s="57"/>
      <c r="E68" s="57"/>
      <c r="F68" s="57"/>
      <c r="G68" s="57"/>
      <c r="H68" s="57"/>
      <c r="I68" s="57"/>
      <c r="J68" s="57"/>
      <c r="K68" s="57"/>
    </row>
    <row r="69" spans="1:11" ht="18.75" customHeight="1" x14ac:dyDescent="0.2">
      <c r="A69" s="57" t="s">
        <v>71</v>
      </c>
      <c r="B69" s="57"/>
      <c r="C69" s="57"/>
      <c r="D69" s="57"/>
      <c r="E69" s="57"/>
      <c r="F69" s="57"/>
      <c r="G69" s="57"/>
      <c r="H69" s="57"/>
      <c r="I69" s="57"/>
      <c r="J69" s="57"/>
      <c r="K69" s="57"/>
    </row>
    <row r="70" spans="1:11" s="2" customFormat="1" x14ac:dyDescent="0.2">
      <c r="A70" s="57" t="s">
        <v>67</v>
      </c>
      <c r="B70" s="57"/>
      <c r="C70" s="57"/>
      <c r="D70" s="57"/>
      <c r="E70" s="57"/>
      <c r="F70" s="57"/>
      <c r="G70" s="57"/>
      <c r="H70" s="57"/>
      <c r="I70" s="56"/>
      <c r="J70" s="56"/>
      <c r="K70" s="56"/>
    </row>
    <row r="71" spans="1:11" x14ac:dyDescent="0.2">
      <c r="A71" s="57" t="s">
        <v>85</v>
      </c>
      <c r="B71" s="57"/>
      <c r="C71" s="57"/>
      <c r="D71" s="57"/>
      <c r="E71" s="57"/>
      <c r="F71" s="57"/>
      <c r="G71" s="57"/>
      <c r="H71" s="57"/>
      <c r="I71" s="57"/>
      <c r="J71" s="57"/>
      <c r="K71" s="57"/>
    </row>
    <row r="72" spans="1:11" x14ac:dyDescent="0.2">
      <c r="A72" s="57" t="s">
        <v>68</v>
      </c>
      <c r="B72" s="57"/>
      <c r="C72" s="57"/>
      <c r="D72" s="57"/>
      <c r="E72" s="57"/>
      <c r="F72" s="57"/>
      <c r="G72" s="57"/>
      <c r="H72" s="57"/>
      <c r="I72" s="57"/>
      <c r="J72" s="57"/>
      <c r="K72" s="57"/>
    </row>
    <row r="73" spans="1:11" x14ac:dyDescent="0.2">
      <c r="A73" s="72" t="s">
        <v>76</v>
      </c>
      <c r="B73" s="72"/>
      <c r="C73" s="72"/>
      <c r="D73" s="72"/>
      <c r="E73" s="72"/>
      <c r="F73" s="72"/>
      <c r="G73" s="72"/>
      <c r="H73" s="72"/>
      <c r="I73" s="72"/>
      <c r="J73" s="41"/>
      <c r="K73" s="5"/>
    </row>
    <row r="74" spans="1:11" x14ac:dyDescent="0.2">
      <c r="A74" s="57" t="s">
        <v>69</v>
      </c>
      <c r="B74" s="57"/>
      <c r="C74" s="57"/>
      <c r="D74" s="57"/>
      <c r="E74" s="57"/>
      <c r="F74" s="57"/>
      <c r="G74" s="57"/>
      <c r="H74" s="57"/>
      <c r="I74" s="57"/>
      <c r="J74" s="57"/>
      <c r="K74" s="57"/>
    </row>
    <row r="75" spans="1:11" ht="18" customHeight="1" x14ac:dyDescent="0.2">
      <c r="A75" s="5" t="s">
        <v>74</v>
      </c>
      <c r="B75" s="5"/>
      <c r="C75" s="5"/>
      <c r="D75" s="5"/>
      <c r="E75" s="5"/>
      <c r="F75" s="5"/>
      <c r="G75" s="5"/>
      <c r="H75" s="5"/>
      <c r="I75" s="5"/>
      <c r="J75" s="5"/>
      <c r="K75" s="5"/>
    </row>
    <row r="76" spans="1:11" ht="33" customHeight="1" x14ac:dyDescent="0.2">
      <c r="A76" s="72" t="s">
        <v>16</v>
      </c>
      <c r="B76" s="72"/>
      <c r="C76" s="72"/>
      <c r="D76" s="72"/>
      <c r="E76" s="72"/>
      <c r="F76" s="72"/>
      <c r="G76" s="72"/>
      <c r="H76" s="72"/>
      <c r="I76" s="72"/>
      <c r="J76" s="72"/>
      <c r="K76" s="72"/>
    </row>
    <row r="77" spans="1:11" x14ac:dyDescent="0.2">
      <c r="A77" s="5"/>
      <c r="B77" s="5"/>
      <c r="C77" s="5"/>
      <c r="D77" s="5"/>
      <c r="E77" s="5"/>
      <c r="F77" s="5"/>
      <c r="G77" s="5"/>
      <c r="H77" s="5"/>
      <c r="I77" s="5"/>
      <c r="J77" s="5"/>
      <c r="K77" s="5"/>
    </row>
  </sheetData>
  <mergeCells count="52">
    <mergeCell ref="B47:C47"/>
    <mergeCell ref="D47:K47"/>
    <mergeCell ref="A44:K44"/>
    <mergeCell ref="B46:C46"/>
    <mergeCell ref="D46:K46"/>
    <mergeCell ref="B48:C48"/>
    <mergeCell ref="D48:K48"/>
    <mergeCell ref="A49:A56"/>
    <mergeCell ref="B49:C49"/>
    <mergeCell ref="D49:K49"/>
    <mergeCell ref="B50:C50"/>
    <mergeCell ref="D50:K50"/>
    <mergeCell ref="B51:C51"/>
    <mergeCell ref="D51:K51"/>
    <mergeCell ref="B52:C52"/>
    <mergeCell ref="D52:K52"/>
    <mergeCell ref="B53:C53"/>
    <mergeCell ref="D53:K53"/>
    <mergeCell ref="B54:C54"/>
    <mergeCell ref="D54:K54"/>
    <mergeCell ref="B56:C56"/>
    <mergeCell ref="D60:K60"/>
    <mergeCell ref="D56:K56"/>
    <mergeCell ref="A57:A58"/>
    <mergeCell ref="B57:C57"/>
    <mergeCell ref="D57:K57"/>
    <mergeCell ref="B58:C58"/>
    <mergeCell ref="D58:K58"/>
    <mergeCell ref="A74:K74"/>
    <mergeCell ref="A76:K76"/>
    <mergeCell ref="A68:K68"/>
    <mergeCell ref="A69:K69"/>
    <mergeCell ref="A70:H70"/>
    <mergeCell ref="A71:K71"/>
    <mergeCell ref="A72:K72"/>
    <mergeCell ref="A73:I73"/>
    <mergeCell ref="A67:K67"/>
    <mergeCell ref="B59:C59"/>
    <mergeCell ref="A2:J2"/>
    <mergeCell ref="A3:J3"/>
    <mergeCell ref="B43:J43"/>
    <mergeCell ref="B61:C61"/>
    <mergeCell ref="D61:K61"/>
    <mergeCell ref="B62:C62"/>
    <mergeCell ref="D62:K62"/>
    <mergeCell ref="B63:C63"/>
    <mergeCell ref="D63:K63"/>
    <mergeCell ref="A66:K66"/>
    <mergeCell ref="B55:C55"/>
    <mergeCell ref="D55:K55"/>
    <mergeCell ref="D59:K59"/>
    <mergeCell ref="B60:C60"/>
  </mergeCells>
  <pageMargins left="0.7" right="0.7" top="0.75" bottom="0.75" header="0.3" footer="0.3"/>
  <pageSetup paperSize="9" scale="31" orientation="portrait"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 d. IFA</vt:lpstr>
      <vt:lpstr>'2 d. IFA'!Print_Area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Vilnele Lipnickiene</dc:creator>
  <cp:lastModifiedBy>Kristina Pušinskienė</cp:lastModifiedBy>
  <dcterms:created xsi:type="dcterms:W3CDTF">2025-03-20T11:06:05Z</dcterms:created>
  <dcterms:modified xsi:type="dcterms:W3CDTF">2025-05-16T09:55:15Z</dcterms:modified>
</cp:coreProperties>
</file>