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Sterilizacijos juostos\Sutartys viešinimui\EazyMed\"/>
    </mc:Choice>
  </mc:AlternateContent>
  <xr:revisionPtr revIDLastSave="0" documentId="13_ncr:1_{7EFEE4FC-1EFA-4632-A2AB-5F64864D64C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8" i="1" l="1"/>
  <c r="F71" i="1"/>
  <c r="F70" i="1"/>
  <c r="G60" i="1"/>
  <c r="F43" i="1"/>
  <c r="F42" i="1"/>
  <c r="F41" i="1"/>
  <c r="F40" i="1"/>
  <c r="F39" i="1"/>
  <c r="F38" i="1"/>
  <c r="F37" i="1"/>
  <c r="G21" i="1"/>
  <c r="G87" i="1" l="1"/>
  <c r="G59" i="1"/>
  <c r="F87" i="1"/>
  <c r="F88" i="1" s="1"/>
  <c r="F89" i="1" s="1"/>
  <c r="F59" i="1"/>
  <c r="F60" i="1" s="1"/>
  <c r="F61" i="1" s="1"/>
</calcChain>
</file>

<file path=xl/sharedStrings.xml><?xml version="1.0" encoding="utf-8"?>
<sst xmlns="http://schemas.openxmlformats.org/spreadsheetml/2006/main" count="242" uniqueCount="174">
  <si>
    <t>STERILIZACIJOS JUOSTOS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</si>
  <si>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</si>
  <si>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</si>
  <si>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</si>
  <si>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</si>
  <si>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</si>
  <si>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</si>
  <si>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</si>
  <si>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</si>
  <si>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</si>
  <si>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</si>
  <si>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</si>
  <si>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</si>
  <si>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</si>
  <si>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</si>
  <si>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</si>
  <si>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</si>
  <si>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</si>
  <si>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</si>
  <si>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</si>
  <si>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</si>
  <si>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</si>
  <si>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</si>
  <si>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</si>
  <si>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</si>
  <si>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</si>
  <si>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POPIERIAUS-PLASTIKO STERILIZACIJOS JUOSTOS UŽLYDOMOS PLOKŠČIOS:</t>
  </si>
  <si>
    <t>Tiekėjo pasiūlymas:</t>
  </si>
  <si>
    <t>Nr.</t>
  </si>
  <si>
    <t>Pavadinimas</t>
  </si>
  <si>
    <t>Kiekis</t>
  </si>
  <si>
    <t>Mato vienetas</t>
  </si>
  <si>
    <t>Kaina be PVM, Eur</t>
  </si>
  <si>
    <t>Suma be PVM, Eur</t>
  </si>
  <si>
    <t>Gamintojas, modelis, prekės kodas (jei turi)</t>
  </si>
  <si>
    <t>Konkreti siūlomo parametro reikšmė, prekės kodas kataloge</t>
  </si>
  <si>
    <t>Dokumento, kuriame yra nurodyta parametro reikšmė, pavadinimas ir puslapio Nr.</t>
  </si>
  <si>
    <t>1.</t>
  </si>
  <si>
    <t>Popieriaus-plastiko sterilizacijos juostos užlydomos plokščios:</t>
  </si>
  <si>
    <t>1.1.</t>
  </si>
  <si>
    <t>Popieriaus-plastiko juostos užlydomos - PLOKŠČIOS 75±20 mm x 200m rul</t>
  </si>
  <si>
    <t>vnt.</t>
  </si>
  <si>
    <t>1.2.</t>
  </si>
  <si>
    <t>Popieriaus-plastiko juostos užlydomos - PLOKŠČIOS 100±20 mm x 200m rul.</t>
  </si>
  <si>
    <t>1.3.</t>
  </si>
  <si>
    <t>Popieriaus-plastiko juostos užlydomos - PLOKŠČIOS 125±20 mm x 200 m rul</t>
  </si>
  <si>
    <t>1.4.</t>
  </si>
  <si>
    <t>Popieriaus-plastiko juostos užlydomos - PLOKŠČIOS 150±20 mm x 200 m rul</t>
  </si>
  <si>
    <t>1.5.</t>
  </si>
  <si>
    <t>Popieriaus-plastiko juostos užlydomos - PLOKŠČIOS 200±20 mm x 200 m rul</t>
  </si>
  <si>
    <t>1.6.</t>
  </si>
  <si>
    <t>Popieriaus-plastiko juostos užlydomos - PLOKŠČIOS 250±20 mm x 200 m rul</t>
  </si>
  <si>
    <t>1.7.</t>
  </si>
  <si>
    <t>Popieriaus-plastiko juostos užlydomos - PLOKŠČIOS 300±20 mm x 200 m rul</t>
  </si>
  <si>
    <t>1.7.1.</t>
  </si>
  <si>
    <t>1.7.2.</t>
  </si>
  <si>
    <t>Privalo atitikti/turėti CE ženklinimą pagal medicinos prietaisų direktyvą 93/42/EEB;</t>
  </si>
  <si>
    <t>1.7.3.</t>
  </si>
  <si>
    <t>Pagaminta iš sustiprinto krepinio popieriaus, kurio svoris ne mažesnis kaip 70g/m2 ir skaidraus plastiko;</t>
  </si>
  <si>
    <t>1.7.4.</t>
  </si>
  <si>
    <t>Turi būti matomas paketo turinys;</t>
  </si>
  <si>
    <t>1.7.5.</t>
  </si>
  <si>
    <t>Turi tikti sterilizacijai garais 121° ir 134° temperatūroje, formaldehido sterilizatoriuose;</t>
  </si>
  <si>
    <t>1.7.6.</t>
  </si>
  <si>
    <t>Ant juostų popierinės pusės, per kurią į suformuotus paketus patenka sterilizacijos veiksnys, neturi būti jokių užrašų, ženklų;</t>
  </si>
  <si>
    <t>1.7.7.</t>
  </si>
  <si>
    <t>Ant juostos turi būti  informacija: atitiktis standartams EN 11607, 1 klasės cheminiai proceso indikatoriai garams ir etileno oksido dujoms,  žemos temperatūros vandens garų ir formaldehido mišiniui, spalvos pasikeitimo aprašymai, maišelio atidarymo kryptis, rulono ilgis, ir plotis, gamybinės partijos numeris, gaminio identifikacinis numeris. Visa informacija turi būti pateikta juostos plastiko pusėje.</t>
  </si>
  <si>
    <t>1.7.8.</t>
  </si>
  <si>
    <t>Informacija bei simboliai ant sterilizavimo juostų  turi būti lengvai skaitomi, ryškūs, atsikartojantys ne didesniais kaip 13 cm tarpais;</t>
  </si>
  <si>
    <t>1.7.9.</t>
  </si>
  <si>
    <t>Šonuose turi būti 3 išilginės užlydymo siūlės, tvirtos, tolygiai užlydytos, su vienodais tarpais;</t>
  </si>
  <si>
    <t>1.7.10.</t>
  </si>
  <si>
    <t>1.7.11.</t>
  </si>
  <si>
    <t>Užlydymo temperatūra 170°C ± 50°C;</t>
  </si>
  <si>
    <t>1.7.12.</t>
  </si>
  <si>
    <t>Juostos susuktos tvirtai, lygiai į rulonus, plastikine puse į vidų, be vidinių ir išorinių pažeidimų (klosčių, raukšlių, sujungimo, dažų likučių);</t>
  </si>
  <si>
    <t>1.7.13.</t>
  </si>
  <si>
    <t xml:space="preserve">Juostos turi būti supakuotos aseptiškai: juostos apsaugotos nuo dulkių ir cheminių medžiagų, temperatūros svyravimų, drėgmės, pirminė pakuotė – plastikinė, antrinė – kartoninė dėžė. </t>
  </si>
  <si>
    <t>1.7.14.</t>
  </si>
  <si>
    <t>Perkančiajai organizacijai paprašius pateikti pavyzdžius kiekvienos juostos ne mažiau kaip po 2 metrus;</t>
  </si>
  <si>
    <t>1.7.15.</t>
  </si>
  <si>
    <t>Kartu su pasiūlymu privaloma pateikti: atitikties standartams kopijas, techninių duomenų lapus, atitikties medicinos prietaisų direktyvai 93/42/EEB dokumento kopiją.</t>
  </si>
  <si>
    <t>Suma be PVM</t>
  </si>
  <si>
    <t>Taikomas PVM dydis (%)</t>
  </si>
  <si>
    <t>PVM suma</t>
  </si>
  <si>
    <t>Suma su PVM</t>
  </si>
  <si>
    <t>2. DALIS</t>
  </si>
  <si>
    <t xml:space="preserve"> POPIERIAUS-PLASTIKO STERILIZACIJOS JUOSTOS UŽLYDOMOS SU KLOSTE:</t>
  </si>
  <si>
    <t>2.</t>
  </si>
  <si>
    <t xml:space="preserve"> Popieriaus-plastiko sterilizacijos juostos užlydomos su kloste:</t>
  </si>
  <si>
    <t>2.1.</t>
  </si>
  <si>
    <t>300mmx65mmx100m  ±10mm</t>
  </si>
  <si>
    <t>2.2.</t>
  </si>
  <si>
    <t>380mmx80mmx100m  ±20mm</t>
  </si>
  <si>
    <t>2.2.1.</t>
  </si>
  <si>
    <t>2.2.2.</t>
  </si>
  <si>
    <t>2.2.3.</t>
  </si>
  <si>
    <t>2.2.4.</t>
  </si>
  <si>
    <t>2.2.5.</t>
  </si>
  <si>
    <t>2.2.6.</t>
  </si>
  <si>
    <t>2.2.7.</t>
  </si>
  <si>
    <t>2.2.8.</t>
  </si>
  <si>
    <t>2.2.9.</t>
  </si>
  <si>
    <t>2.2.10.</t>
  </si>
  <si>
    <t>2.2.11.</t>
  </si>
  <si>
    <t>2.2.12.</t>
  </si>
  <si>
    <t xml:space="preserve"> Juostos susuktos tvirtai, lygiai į rulonus, plastikine puse į vidų, be vidinių ir išorinių pažeidimų (klosčių, raukšlių, sujungimo, dažų likučių);</t>
  </si>
  <si>
    <t>2.2.13.</t>
  </si>
  <si>
    <t>2.2.14.</t>
  </si>
  <si>
    <t>2.2.15.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</si>
  <si>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</si>
  <si>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</si>
  <si>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</si>
  <si>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</si>
  <si>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</si>
  <si>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</si>
  <si>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</si>
  <si>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</si>
  <si>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</si>
  <si>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</si>
  <si>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</si>
  <si>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</si>
  <si>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</si>
  <si>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</si>
  <si>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</si>
  <si>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</si>
  <si>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</si>
  <si>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</si>
  <si>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</si>
  <si>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</si>
  <si>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</si>
  <si>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</si>
  <si>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3187-1 2025-03-04 15:06:31</t>
  </si>
  <si>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Turi atitikti LST EN ISO 11607 ir LST EN ISO 868-5 standartų reikalavimus;</t>
    </r>
  </si>
  <si>
    <r>
      <rPr>
        <u/>
        <sz val="11"/>
        <color theme="1"/>
        <rFont val="Calibri"/>
        <family val="2"/>
        <charset val="186"/>
        <scheme val="minor"/>
      </rPr>
      <t>Žemiau išvardinti reikalavimai taikomi visai pirkimo daliai:</t>
    </r>
    <r>
      <rPr>
        <sz val="11"/>
        <color theme="1"/>
        <rFont val="Calibri"/>
        <family val="2"/>
        <scheme val="minor"/>
      </rPr>
      <t xml:space="preserve">
Turi atitikti LST EN ISO 11607 ir LST EN ISO 868-5 standartų reikalavimus;</t>
    </r>
  </si>
  <si>
    <t>PIRKIMO SĄLYGŲ PRIEDAS "PASIŪLYMO FORMA IR TECHNINĖ SPECIFIKACIJA"</t>
  </si>
  <si>
    <r>
      <t xml:space="preserve">Užlydymo siūlių (šoninių) plotis ne mažiau kaip 10 </t>
    </r>
    <r>
      <rPr>
        <b/>
        <sz val="11"/>
        <color theme="1"/>
        <rFont val="Calibri"/>
        <family val="2"/>
        <charset val="186"/>
        <scheme val="minor"/>
      </rPr>
      <t>mm</t>
    </r>
    <r>
      <rPr>
        <sz val="11"/>
        <color theme="1"/>
        <rFont val="Calibri"/>
        <family val="2"/>
        <scheme val="minor"/>
      </rPr>
      <t>;</t>
    </r>
  </si>
  <si>
    <t>Kaunas</t>
  </si>
  <si>
    <t>UAB „EazyMed“</t>
  </si>
  <si>
    <t>J. Pabrėžos 24 A, Kaunas, LT-46321</t>
  </si>
  <si>
    <t>LT100013345013</t>
  </si>
  <si>
    <t>AB „Swedbank“, bankas
Banko kodas 73000
LT727300010162797643</t>
  </si>
  <si>
    <t>Povilas Janonis</t>
  </si>
  <si>
    <t>Direktorius
Povilas Janonis</t>
  </si>
  <si>
    <t>Direktorius
Povilas Janonis
+37060732661
info@eazymed.lt</t>
  </si>
  <si>
    <t>-</t>
  </si>
  <si>
    <t>NE</t>
  </si>
  <si>
    <t>Tiekėjo deklaracija</t>
  </si>
  <si>
    <t>Anquing Baojie Packing JD.075-200</t>
  </si>
  <si>
    <t>Anquing Baojie Packing JD.100-200</t>
  </si>
  <si>
    <t>Anquing Baojie Packing JD.120-200</t>
  </si>
  <si>
    <t>Anquing Baojie Packing JD.150-200</t>
  </si>
  <si>
    <t>Anquing Baojie Packing JD.200-200</t>
  </si>
  <si>
    <t>Anquing Baojie Packing JD.250-200</t>
  </si>
  <si>
    <t>Anquing Baojie Packing JD.300-200</t>
  </si>
  <si>
    <t>Anquing Baojie Packing LTJD.300-100</t>
  </si>
  <si>
    <t>Anquing Baojie Packing LTJD.400-100</t>
  </si>
  <si>
    <t>Direktorius</t>
  </si>
  <si>
    <r>
      <rPr>
        <u/>
        <sz val="11"/>
        <color theme="1"/>
        <rFont val="Calibri"/>
        <family val="2"/>
        <charset val="186"/>
        <scheme val="minor"/>
      </rPr>
      <t>Žemiau išvardinti reikalavimai taikomi visai pirkimo daliai:</t>
    </r>
    <r>
      <rPr>
        <sz val="11"/>
        <color theme="1"/>
        <rFont val="Calibri"/>
        <family val="2"/>
        <scheme val="minor"/>
      </rPr>
      <t xml:space="preserve">
LST EN ISO 11607 ir LST EN ISO 868-5 </t>
    </r>
    <r>
      <rPr>
        <sz val="11"/>
        <color theme="1"/>
        <rFont val="Calibri"/>
        <family val="2"/>
        <charset val="186"/>
        <scheme val="minor"/>
      </rPr>
      <t>(žr. kat. 1-15 psl)</t>
    </r>
  </si>
  <si>
    <t>turi CE ženklinimą pagal medicinos prietaisų direktyvą 93/42/EEB (žr. kat. 1-15 psl);</t>
  </si>
  <si>
    <t>Pagaminta iš sustiprinto krepinio popieriaus, kurio svoris  70g/m2 ir skaidraus plastiko (žr. kat. 1-15 psl);</t>
  </si>
  <si>
    <t>matomas paketo turinys (žr. kat. 1-15 psl);</t>
  </si>
  <si>
    <t>tinka sterilizacijai garais 121° ir 134° temperatūroje, formaldehido sterilizatoriuose (žr. kat. 1-15 psl);</t>
  </si>
  <si>
    <t>Ant juostų popierinės pusės, per kurią į suformuotus paketus patenka sterilizacijos veiksnys, nėra būti jokių užrašų, ženklų (žr. kat. 1-15 psl);</t>
  </si>
  <si>
    <t>Ant juostos informacija: atitiktis standartams EN 11607, 1 klasės cheminiai proceso indikatoriai garams ir etileno oksido dujoms,  žemos temperatūros vandens garų ir formaldehido mišiniui, spalvos pasikeitimo aprašymai, maišelio atidarymo kryptis, rulono ilgis, ir plotis, gamybinės partijos numeris, gaminio identifikacinis numeris. Visa informacija pateikta juostos plastiko pusėje (žr. kat. 1-15 psl).</t>
  </si>
  <si>
    <t>Informacija bei simboliai ant sterilizavimo juostų  lengvai skaitomi, ryškūs, atsikartojantys  13 cm tarpais (žr. kat. 1-15 psl);</t>
  </si>
  <si>
    <t>Šonuose  3 išilginės užlydymo siūlės, tvirtos, tolygiai užlydytos, su vienodais tarpais (žr. kat. 1-15 psl);</t>
  </si>
  <si>
    <r>
      <t xml:space="preserve">Užlydymo siūlių (šoninių) plotis 10 </t>
    </r>
    <r>
      <rPr>
        <b/>
        <sz val="11"/>
        <color rgb="FF000000"/>
        <rFont val="Calibri"/>
        <family val="2"/>
        <charset val="186"/>
        <scheme val="minor"/>
      </rPr>
      <t>mm (žr. kat. 1-15 psl)</t>
    </r>
    <r>
      <rPr>
        <sz val="11"/>
        <color rgb="FF000000"/>
        <rFont val="Calibri"/>
        <family val="2"/>
        <scheme val="minor"/>
      </rPr>
      <t>;</t>
    </r>
  </si>
  <si>
    <t>Užlydymo temperatūra 170°C  (žr. kat. 1-15 psl)</t>
  </si>
  <si>
    <t>Juostos susuktos tvirtai, lygiai į rulonus, plastikine puse į vidų, be vidinių ir išorinių pažeidimų (klosčių, raukšlių, sujungimo, dažų likučių) (žr. kat. 1-15 psl);</t>
  </si>
  <si>
    <t xml:space="preserve">Juostos  supakuotos aseptiškai: juostos apsaugotos nuo dulkių ir cheminių medžiagų, temperatūros svyravimų, drėgmės, pirminė pakuotė – plastikinė, antrinė – kartoninė dėžė (žr. kat. 1-15 psl). </t>
  </si>
  <si>
    <t>Perkančiajai organizacijai paprašius bus pateikti pavyzdžiai kiekvienos juostos ne mažiau kaip po 2 metrus (žr. kat. 1-15 psl);</t>
  </si>
  <si>
    <t>Kartu su pasiūlymu  pateikta: atitikties standartams kopijas, techninių duomenų lapus, atitikties medicinos prietaisų direktyvai 93/42/EEB dokumento kopiją (žr. kat. 1-15 psl).</t>
  </si>
  <si>
    <r>
      <rPr>
        <u/>
        <sz val="11"/>
        <color theme="1"/>
        <rFont val="Calibri"/>
        <family val="2"/>
        <charset val="186"/>
        <scheme val="minor"/>
      </rPr>
      <t>Žemiau išvardinti reikalavimai taikomi visai pirkimo daliai:</t>
    </r>
    <r>
      <rPr>
        <sz val="11"/>
        <color theme="1"/>
        <rFont val="Calibri"/>
        <family val="2"/>
        <scheme val="minor"/>
      </rPr>
      <t xml:space="preserve">
LST EN ISO 11607 ir LST EN ISO 868-5 (žr. kat. 1-15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</si>
</sst>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1"/>
      <color theme="1"/>
      <name val="Calibri"/>
      <family val="2"/>
      <charset val="186"/>
      <scheme val="minor"/>
    </font>
    <font>
      <b/>
      <sz val="11"/>
      <color theme="1"/>
      <name val="Calibri"/>
      <family val="2"/>
      <charset val="186"/>
      <scheme val="minor"/>
    </font>
    <font>
      <sz val="11"/>
      <color rgb="FF000000"/>
      <name val="Calibri"/>
      <family val="2"/>
      <scheme val="minor"/>
    </font>
    <font>
      <b/>
      <sz val="11"/>
      <color rgb="FF00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5" borderId="23" xfId="0" applyFont="1" applyFill="1" applyBorder="1" applyAlignment="1" applyProtection="1">
      <alignment wrapText="1"/>
      <protection locked="0"/>
    </xf>
    <xf numFmtId="0" fontId="4" fillId="4" borderId="23" xfId="0" applyFont="1" applyFill="1" applyBorder="1" applyAlignment="1">
      <alignment horizontal="center" wrapText="1"/>
    </xf>
    <xf numFmtId="0" fontId="5" fillId="4" borderId="23" xfId="0" applyFont="1" applyFill="1" applyBorder="1" applyAlignment="1">
      <alignment horizontal="center" vertical="top" wrapText="1"/>
    </xf>
    <xf numFmtId="0" fontId="4" fillId="2" borderId="0" xfId="0" applyFont="1" applyFill="1" applyAlignment="1">
      <alignment horizontal="center" vertical="top" wrapText="1"/>
    </xf>
    <xf numFmtId="0" fontId="4" fillId="4" borderId="23" xfId="0" applyFont="1" applyFill="1" applyBorder="1" applyAlignment="1">
      <alignment horizontal="center" vertical="top" wrapText="1"/>
    </xf>
    <xf numFmtId="0" fontId="4" fillId="4" borderId="23" xfId="0" applyFont="1" applyFill="1" applyBorder="1" applyAlignment="1">
      <alignment vertical="top" wrapText="1"/>
    </xf>
    <xf numFmtId="0" fontId="5" fillId="4" borderId="23" xfId="0" applyFont="1" applyFill="1" applyBorder="1" applyAlignment="1">
      <alignment horizontal="right"/>
    </xf>
    <xf numFmtId="0" fontId="3" fillId="4" borderId="23" xfId="0" applyFont="1" applyFill="1" applyBorder="1" applyAlignment="1">
      <alignment wrapText="1"/>
    </xf>
    <xf numFmtId="14" fontId="4" fillId="5" borderId="1" xfId="0" applyNumberFormat="1" applyFont="1" applyFill="1" applyBorder="1" applyProtection="1">
      <protection locked="0"/>
    </xf>
    <xf numFmtId="0" fontId="10" fillId="6" borderId="23" xfId="0" applyFont="1" applyFill="1" applyBorder="1" applyAlignment="1" applyProtection="1">
      <alignment vertical="top" wrapText="1"/>
      <protection locked="0"/>
    </xf>
    <xf numFmtId="0" fontId="10" fillId="6" borderId="23" xfId="0" applyFont="1" applyFill="1" applyBorder="1" applyAlignment="1" applyProtection="1">
      <alignment wrapText="1"/>
      <protection locked="0"/>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0" xfId="0" applyFont="1" applyFill="1" applyAlignment="1">
      <alignment horizontal="left" wrapText="1"/>
    </xf>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5" fillId="2" borderId="0" xfId="0" applyFont="1" applyFill="1" applyAlignment="1">
      <alignment horizontal="left"/>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9"/>
  <sheetViews>
    <sheetView tabSelected="1" topLeftCell="A13" workbookViewId="0">
      <selection activeCell="E94" sqref="E94"/>
    </sheetView>
  </sheetViews>
  <sheetFormatPr defaultColWidth="10.875" defaultRowHeight="15" x14ac:dyDescent="0.25"/>
  <cols>
    <col min="1" max="1" width="6.75" style="1" customWidth="1"/>
    <col min="2" max="2" width="52.875" style="1" customWidth="1"/>
    <col min="3" max="3" width="7.75" style="1" customWidth="1"/>
    <col min="4" max="4" width="10.75" style="1" customWidth="1"/>
    <col min="5" max="5" width="13" style="1" customWidth="1"/>
    <col min="6" max="6" width="16.375" style="1" customWidth="1"/>
    <col min="7" max="7" width="20.5" style="1" customWidth="1"/>
    <col min="8" max="8" width="51.5" style="1" customWidth="1"/>
    <col min="9" max="15" width="25" style="1" customWidth="1"/>
    <col min="16" max="16" width="10.875" style="1" customWidth="1"/>
    <col min="17" max="16384" width="10.875" style="1"/>
  </cols>
  <sheetData>
    <row r="2" spans="1:6" x14ac:dyDescent="0.25">
      <c r="A2" s="13" t="s">
        <v>135</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34">
        <v>45754</v>
      </c>
    </row>
    <row r="9" spans="1:6" x14ac:dyDescent="0.25">
      <c r="A9" s="4" t="s">
        <v>4</v>
      </c>
      <c r="B9" s="14">
        <v>1363</v>
      </c>
    </row>
    <row r="10" spans="1:6" x14ac:dyDescent="0.25">
      <c r="A10" s="4" t="s">
        <v>5</v>
      </c>
      <c r="B10" s="14" t="s">
        <v>137</v>
      </c>
    </row>
    <row r="12" spans="1:6" ht="15.75" x14ac:dyDescent="0.25">
      <c r="A12" s="46" t="s">
        <v>6</v>
      </c>
      <c r="B12" s="47"/>
      <c r="C12" s="40" t="s">
        <v>138</v>
      </c>
      <c r="D12" s="41"/>
      <c r="E12" s="41"/>
      <c r="F12" s="42"/>
    </row>
    <row r="13" spans="1:6" ht="15.95" customHeight="1" x14ac:dyDescent="0.25">
      <c r="A13" s="52" t="s">
        <v>7</v>
      </c>
      <c r="B13" s="44"/>
      <c r="C13" s="40">
        <v>305593486</v>
      </c>
      <c r="D13" s="41"/>
      <c r="E13" s="41"/>
      <c r="F13" s="42"/>
    </row>
    <row r="14" spans="1:6" ht="15.95" customHeight="1" x14ac:dyDescent="0.25">
      <c r="A14" s="52" t="s">
        <v>8</v>
      </c>
      <c r="B14" s="44"/>
      <c r="C14" s="40" t="s">
        <v>139</v>
      </c>
      <c r="D14" s="41"/>
      <c r="E14" s="41"/>
      <c r="F14" s="42"/>
    </row>
    <row r="15" spans="1:6" ht="15.95" customHeight="1" x14ac:dyDescent="0.25">
      <c r="A15" s="46" t="s">
        <v>9</v>
      </c>
      <c r="B15" s="47"/>
      <c r="C15" s="40" t="s">
        <v>140</v>
      </c>
      <c r="D15" s="41"/>
      <c r="E15" s="41"/>
      <c r="F15" s="42"/>
    </row>
    <row r="16" spans="1:6" ht="48" customHeight="1" x14ac:dyDescent="0.25">
      <c r="A16" s="43" t="s">
        <v>10</v>
      </c>
      <c r="B16" s="44"/>
      <c r="C16" s="40" t="s">
        <v>141</v>
      </c>
      <c r="D16" s="41"/>
      <c r="E16" s="41"/>
      <c r="F16" s="42"/>
    </row>
    <row r="17" spans="1:7" ht="15.95" customHeight="1" x14ac:dyDescent="0.25">
      <c r="A17" s="46" t="s">
        <v>11</v>
      </c>
      <c r="B17" s="47"/>
      <c r="C17" s="40" t="s">
        <v>142</v>
      </c>
      <c r="D17" s="41"/>
      <c r="E17" s="41"/>
      <c r="F17" s="42"/>
    </row>
    <row r="18" spans="1:7" ht="35.25" customHeight="1" x14ac:dyDescent="0.25">
      <c r="A18" s="46" t="s">
        <v>12</v>
      </c>
      <c r="B18" s="47"/>
      <c r="C18" s="40">
        <v>37060732661</v>
      </c>
      <c r="D18" s="41"/>
      <c r="E18" s="41"/>
      <c r="F18" s="42"/>
    </row>
    <row r="19" spans="1:7" ht="39.75" customHeight="1" x14ac:dyDescent="0.25">
      <c r="A19" s="46" t="s">
        <v>13</v>
      </c>
      <c r="B19" s="47"/>
      <c r="C19" s="40" t="s">
        <v>143</v>
      </c>
      <c r="D19" s="41"/>
      <c r="E19" s="41"/>
      <c r="F19" s="42"/>
    </row>
    <row r="20" spans="1:7" ht="54.95" customHeight="1" x14ac:dyDescent="0.25">
      <c r="A20" s="46" t="s">
        <v>14</v>
      </c>
      <c r="B20" s="47"/>
      <c r="C20" s="40" t="s">
        <v>144</v>
      </c>
      <c r="D20" s="41"/>
      <c r="E20" s="41"/>
      <c r="F20" s="42"/>
    </row>
    <row r="21" spans="1:7" ht="88.5" customHeight="1" x14ac:dyDescent="0.25">
      <c r="A21" s="49" t="s">
        <v>15</v>
      </c>
      <c r="B21" s="50"/>
      <c r="C21" s="53" t="s">
        <v>145</v>
      </c>
      <c r="D21" s="54"/>
      <c r="E21" s="54"/>
      <c r="F21" s="54"/>
      <c r="G21" s="15" t="str">
        <f>IF((SUMPRODUCT(--(C21=""))&gt;0), "Privaloma užpildyti, kai taikomi pašalinimo pagrindai", "")</f>
        <v/>
      </c>
    </row>
    <row r="22" spans="1:7" ht="18" customHeight="1" x14ac:dyDescent="0.25">
      <c r="A22" s="5"/>
      <c r="B22" s="5"/>
      <c r="C22" s="6"/>
      <c r="D22" s="6"/>
      <c r="E22" s="6"/>
      <c r="F22" s="6"/>
    </row>
    <row r="23" spans="1:7" x14ac:dyDescent="0.25">
      <c r="A23" s="45" t="s">
        <v>16</v>
      </c>
      <c r="B23" s="39"/>
      <c r="C23" s="39"/>
      <c r="D23" s="39"/>
      <c r="E23" s="39"/>
      <c r="F23" s="39"/>
    </row>
    <row r="24" spans="1:7" x14ac:dyDescent="0.25">
      <c r="A24" s="39" t="s">
        <v>17</v>
      </c>
      <c r="B24" s="39"/>
      <c r="C24" s="39"/>
      <c r="D24" s="39"/>
      <c r="E24" s="39"/>
      <c r="F24" s="39"/>
    </row>
    <row r="25" spans="1:7" x14ac:dyDescent="0.25">
      <c r="A25" s="39" t="s">
        <v>18</v>
      </c>
      <c r="B25" s="39"/>
      <c r="C25" s="39"/>
      <c r="D25" s="39"/>
      <c r="E25" s="39"/>
      <c r="F25" s="39"/>
    </row>
    <row r="26" spans="1:7" x14ac:dyDescent="0.25">
      <c r="A26" s="39" t="s">
        <v>19</v>
      </c>
      <c r="B26" s="39"/>
      <c r="C26" s="39"/>
      <c r="D26" s="39"/>
      <c r="E26" s="39"/>
      <c r="F26" s="39"/>
    </row>
    <row r="27" spans="1:7" ht="17.25" customHeight="1" x14ac:dyDescent="0.25">
      <c r="A27" s="39" t="s">
        <v>20</v>
      </c>
      <c r="B27" s="39"/>
      <c r="C27" s="39"/>
      <c r="D27" s="39"/>
      <c r="E27" s="39"/>
      <c r="F27" s="39"/>
    </row>
    <row r="28" spans="1:7" ht="32.1" customHeight="1" x14ac:dyDescent="0.25">
      <c r="A28" s="51" t="s">
        <v>21</v>
      </c>
      <c r="B28" s="39"/>
      <c r="C28" s="39"/>
      <c r="D28" s="39"/>
      <c r="E28" s="39"/>
      <c r="F28" s="39"/>
    </row>
    <row r="29" spans="1:7" x14ac:dyDescent="0.25">
      <c r="A29" s="39" t="s">
        <v>22</v>
      </c>
      <c r="B29" s="39"/>
      <c r="C29" s="39"/>
      <c r="D29" s="39"/>
      <c r="E29" s="39"/>
      <c r="F29" s="39"/>
    </row>
    <row r="30" spans="1:7" ht="30.75" customHeight="1" x14ac:dyDescent="0.25">
      <c r="A30" s="48" t="s">
        <v>23</v>
      </c>
      <c r="B30" s="48"/>
      <c r="C30" s="48"/>
      <c r="D30" s="16" t="s">
        <v>140</v>
      </c>
    </row>
    <row r="31" spans="1:7" x14ac:dyDescent="0.25">
      <c r="A31" s="15" t="s">
        <v>24</v>
      </c>
    </row>
    <row r="32" spans="1:7" x14ac:dyDescent="0.25">
      <c r="A32" s="13" t="s">
        <v>25</v>
      </c>
      <c r="B32" s="13" t="s">
        <v>26</v>
      </c>
    </row>
    <row r="34" spans="1:9" x14ac:dyDescent="0.25">
      <c r="A34" s="13" t="s">
        <v>27</v>
      </c>
    </row>
    <row r="35" spans="1:9" s="29" customFormat="1" ht="45" x14ac:dyDescent="0.25">
      <c r="A35" s="28" t="s">
        <v>28</v>
      </c>
      <c r="B35" s="28" t="s">
        <v>29</v>
      </c>
      <c r="C35" s="28" t="s">
        <v>30</v>
      </c>
      <c r="D35" s="28" t="s">
        <v>31</v>
      </c>
      <c r="E35" s="28" t="s">
        <v>32</v>
      </c>
      <c r="F35" s="28" t="s">
        <v>33</v>
      </c>
      <c r="G35" s="28" t="s">
        <v>34</v>
      </c>
      <c r="H35" s="28" t="s">
        <v>35</v>
      </c>
      <c r="I35" s="28" t="s">
        <v>36</v>
      </c>
    </row>
    <row r="36" spans="1:9" s="12" customFormat="1" x14ac:dyDescent="0.25">
      <c r="A36" s="24" t="s">
        <v>37</v>
      </c>
      <c r="B36" s="24" t="s">
        <v>38</v>
      </c>
      <c r="C36" s="25"/>
      <c r="D36" s="25"/>
      <c r="E36" s="25"/>
      <c r="F36" s="25"/>
      <c r="G36" s="25"/>
      <c r="H36" s="25"/>
      <c r="I36" s="25"/>
    </row>
    <row r="37" spans="1:9" s="12" customFormat="1" ht="30" x14ac:dyDescent="0.25">
      <c r="A37" s="25" t="s">
        <v>39</v>
      </c>
      <c r="B37" s="25" t="s">
        <v>40</v>
      </c>
      <c r="C37" s="30">
        <v>195</v>
      </c>
      <c r="D37" s="30" t="s">
        <v>41</v>
      </c>
      <c r="E37" s="35">
        <v>7.78</v>
      </c>
      <c r="F37" s="31">
        <f t="shared" ref="F37:F43" si="0">IF(ISBLANK(E37),"", PRODUCT(C37,E37))</f>
        <v>1517.1000000000001</v>
      </c>
      <c r="G37" s="35" t="s">
        <v>148</v>
      </c>
      <c r="H37" s="25"/>
      <c r="I37" s="25"/>
    </row>
    <row r="38" spans="1:9" s="12" customFormat="1" ht="30" x14ac:dyDescent="0.25">
      <c r="A38" s="25" t="s">
        <v>42</v>
      </c>
      <c r="B38" s="25" t="s">
        <v>43</v>
      </c>
      <c r="C38" s="30">
        <v>345</v>
      </c>
      <c r="D38" s="30" t="s">
        <v>41</v>
      </c>
      <c r="E38" s="35">
        <v>10.3</v>
      </c>
      <c r="F38" s="31">
        <f t="shared" si="0"/>
        <v>3553.5000000000005</v>
      </c>
      <c r="G38" s="35" t="s">
        <v>149</v>
      </c>
      <c r="H38" s="25"/>
      <c r="I38" s="25"/>
    </row>
    <row r="39" spans="1:9" s="12" customFormat="1" ht="30" x14ac:dyDescent="0.25">
      <c r="A39" s="25" t="s">
        <v>44</v>
      </c>
      <c r="B39" s="25" t="s">
        <v>45</v>
      </c>
      <c r="C39" s="30">
        <v>300</v>
      </c>
      <c r="D39" s="30" t="s">
        <v>41</v>
      </c>
      <c r="E39" s="35">
        <v>12.36</v>
      </c>
      <c r="F39" s="31">
        <f t="shared" si="0"/>
        <v>3708</v>
      </c>
      <c r="G39" s="35" t="s">
        <v>150</v>
      </c>
      <c r="H39" s="25"/>
      <c r="I39" s="25"/>
    </row>
    <row r="40" spans="1:9" s="12" customFormat="1" ht="30" x14ac:dyDescent="0.25">
      <c r="A40" s="25" t="s">
        <v>46</v>
      </c>
      <c r="B40" s="25" t="s">
        <v>47</v>
      </c>
      <c r="C40" s="30">
        <v>810</v>
      </c>
      <c r="D40" s="30" t="s">
        <v>41</v>
      </c>
      <c r="E40" s="35">
        <v>15.46</v>
      </c>
      <c r="F40" s="31">
        <f t="shared" si="0"/>
        <v>12522.6</v>
      </c>
      <c r="G40" s="35" t="s">
        <v>151</v>
      </c>
      <c r="H40" s="25"/>
      <c r="I40" s="25"/>
    </row>
    <row r="41" spans="1:9" s="12" customFormat="1" ht="30" x14ac:dyDescent="0.25">
      <c r="A41" s="25" t="s">
        <v>48</v>
      </c>
      <c r="B41" s="25" t="s">
        <v>49</v>
      </c>
      <c r="C41" s="30">
        <v>720</v>
      </c>
      <c r="D41" s="30" t="s">
        <v>41</v>
      </c>
      <c r="E41" s="35">
        <v>20.61</v>
      </c>
      <c r="F41" s="31">
        <f t="shared" si="0"/>
        <v>14839.199999999999</v>
      </c>
      <c r="G41" s="35" t="s">
        <v>152</v>
      </c>
      <c r="H41" s="25"/>
      <c r="I41" s="25"/>
    </row>
    <row r="42" spans="1:9" s="12" customFormat="1" ht="30" x14ac:dyDescent="0.25">
      <c r="A42" s="25" t="s">
        <v>50</v>
      </c>
      <c r="B42" s="25" t="s">
        <v>51</v>
      </c>
      <c r="C42" s="30">
        <v>750</v>
      </c>
      <c r="D42" s="30" t="s">
        <v>41</v>
      </c>
      <c r="E42" s="35">
        <v>25.76</v>
      </c>
      <c r="F42" s="31">
        <f t="shared" si="0"/>
        <v>19320</v>
      </c>
      <c r="G42" s="35" t="s">
        <v>153</v>
      </c>
      <c r="H42" s="25"/>
      <c r="I42" s="25"/>
    </row>
    <row r="43" spans="1:9" s="12" customFormat="1" ht="30" x14ac:dyDescent="0.25">
      <c r="A43" s="25" t="s">
        <v>52</v>
      </c>
      <c r="B43" s="25" t="s">
        <v>53</v>
      </c>
      <c r="C43" s="30">
        <v>600</v>
      </c>
      <c r="D43" s="30" t="s">
        <v>41</v>
      </c>
      <c r="E43" s="35">
        <v>30.91</v>
      </c>
      <c r="F43" s="31">
        <f t="shared" si="0"/>
        <v>18546</v>
      </c>
      <c r="G43" s="35" t="s">
        <v>154</v>
      </c>
      <c r="H43" s="25"/>
      <c r="I43" s="25"/>
    </row>
    <row r="44" spans="1:9" s="12" customFormat="1" ht="45" x14ac:dyDescent="0.25">
      <c r="A44" s="25" t="s">
        <v>54</v>
      </c>
      <c r="B44" s="33" t="s">
        <v>134</v>
      </c>
      <c r="C44" s="25"/>
      <c r="D44" s="25"/>
      <c r="E44" s="25"/>
      <c r="F44" s="25"/>
      <c r="G44" s="25"/>
      <c r="H44" s="37" t="s">
        <v>158</v>
      </c>
      <c r="I44" s="26"/>
    </row>
    <row r="45" spans="1:9" s="12" customFormat="1" ht="30" x14ac:dyDescent="0.25">
      <c r="A45" s="25" t="s">
        <v>55</v>
      </c>
      <c r="B45" s="25" t="s">
        <v>56</v>
      </c>
      <c r="C45" s="25"/>
      <c r="D45" s="25"/>
      <c r="E45" s="25"/>
      <c r="F45" s="25"/>
      <c r="G45" s="25"/>
      <c r="H45" s="36" t="s">
        <v>159</v>
      </c>
      <c r="I45" s="26"/>
    </row>
    <row r="46" spans="1:9" s="12" customFormat="1" ht="30" x14ac:dyDescent="0.25">
      <c r="A46" s="25" t="s">
        <v>57</v>
      </c>
      <c r="B46" s="25" t="s">
        <v>58</v>
      </c>
      <c r="C46" s="25"/>
      <c r="D46" s="25"/>
      <c r="E46" s="25"/>
      <c r="F46" s="25"/>
      <c r="G46" s="25"/>
      <c r="H46" s="36" t="s">
        <v>160</v>
      </c>
      <c r="I46" s="26"/>
    </row>
    <row r="47" spans="1:9" s="12" customFormat="1" x14ac:dyDescent="0.25">
      <c r="A47" s="25" t="s">
        <v>59</v>
      </c>
      <c r="B47" s="25" t="s">
        <v>60</v>
      </c>
      <c r="C47" s="25"/>
      <c r="D47" s="25"/>
      <c r="E47" s="25"/>
      <c r="F47" s="25"/>
      <c r="G47" s="25"/>
      <c r="H47" s="36" t="s">
        <v>161</v>
      </c>
      <c r="I47" s="26"/>
    </row>
    <row r="48" spans="1:9" s="12" customFormat="1" ht="30" x14ac:dyDescent="0.25">
      <c r="A48" s="25" t="s">
        <v>61</v>
      </c>
      <c r="B48" s="25" t="s">
        <v>62</v>
      </c>
      <c r="C48" s="25"/>
      <c r="D48" s="25"/>
      <c r="E48" s="25"/>
      <c r="F48" s="25"/>
      <c r="G48" s="25"/>
      <c r="H48" s="36" t="s">
        <v>162</v>
      </c>
      <c r="I48" s="26"/>
    </row>
    <row r="49" spans="1:9" s="12" customFormat="1" ht="45" x14ac:dyDescent="0.25">
      <c r="A49" s="25" t="s">
        <v>63</v>
      </c>
      <c r="B49" s="25" t="s">
        <v>64</v>
      </c>
      <c r="C49" s="25"/>
      <c r="D49" s="25"/>
      <c r="E49" s="25"/>
      <c r="F49" s="25"/>
      <c r="G49" s="25"/>
      <c r="H49" s="36" t="s">
        <v>163</v>
      </c>
      <c r="I49" s="26"/>
    </row>
    <row r="50" spans="1:9" s="12" customFormat="1" ht="105" x14ac:dyDescent="0.25">
      <c r="A50" s="25" t="s">
        <v>65</v>
      </c>
      <c r="B50" s="25" t="s">
        <v>66</v>
      </c>
      <c r="C50" s="25"/>
      <c r="D50" s="25"/>
      <c r="E50" s="25"/>
      <c r="F50" s="25"/>
      <c r="G50" s="25"/>
      <c r="H50" s="36" t="s">
        <v>164</v>
      </c>
      <c r="I50" s="26"/>
    </row>
    <row r="51" spans="1:9" s="12" customFormat="1" ht="30" x14ac:dyDescent="0.25">
      <c r="A51" s="25" t="s">
        <v>67</v>
      </c>
      <c r="B51" s="25" t="s">
        <v>68</v>
      </c>
      <c r="C51" s="25"/>
      <c r="D51" s="25"/>
      <c r="E51" s="25"/>
      <c r="F51" s="25"/>
      <c r="G51" s="25"/>
      <c r="H51" s="36" t="s">
        <v>165</v>
      </c>
      <c r="I51" s="26"/>
    </row>
    <row r="52" spans="1:9" s="12" customFormat="1" ht="30" x14ac:dyDescent="0.25">
      <c r="A52" s="25" t="s">
        <v>69</v>
      </c>
      <c r="B52" s="25" t="s">
        <v>70</v>
      </c>
      <c r="C52" s="25"/>
      <c r="D52" s="25"/>
      <c r="E52" s="25"/>
      <c r="F52" s="25"/>
      <c r="G52" s="25"/>
      <c r="H52" s="36" t="s">
        <v>166</v>
      </c>
      <c r="I52" s="26"/>
    </row>
    <row r="53" spans="1:9" s="12" customFormat="1" x14ac:dyDescent="0.25">
      <c r="A53" s="25" t="s">
        <v>71</v>
      </c>
      <c r="B53" s="25" t="s">
        <v>136</v>
      </c>
      <c r="C53" s="25"/>
      <c r="D53" s="25"/>
      <c r="E53" s="25"/>
      <c r="F53" s="25"/>
      <c r="G53" s="25"/>
      <c r="H53" s="36" t="s">
        <v>167</v>
      </c>
      <c r="I53" s="26"/>
    </row>
    <row r="54" spans="1:9" s="12" customFormat="1" x14ac:dyDescent="0.25">
      <c r="A54" s="25" t="s">
        <v>72</v>
      </c>
      <c r="B54" s="25" t="s">
        <v>73</v>
      </c>
      <c r="C54" s="25"/>
      <c r="D54" s="25"/>
      <c r="E54" s="25"/>
      <c r="F54" s="25"/>
      <c r="G54" s="25"/>
      <c r="H54" s="36" t="s">
        <v>168</v>
      </c>
      <c r="I54" s="26"/>
    </row>
    <row r="55" spans="1:9" s="12" customFormat="1" ht="45" x14ac:dyDescent="0.25">
      <c r="A55" s="25" t="s">
        <v>74</v>
      </c>
      <c r="B55" s="25" t="s">
        <v>75</v>
      </c>
      <c r="C55" s="25"/>
      <c r="D55" s="25"/>
      <c r="E55" s="25"/>
      <c r="F55" s="25"/>
      <c r="G55" s="25"/>
      <c r="H55" s="36" t="s">
        <v>169</v>
      </c>
      <c r="I55" s="26"/>
    </row>
    <row r="56" spans="1:9" s="12" customFormat="1" ht="60" x14ac:dyDescent="0.25">
      <c r="A56" s="25" t="s">
        <v>76</v>
      </c>
      <c r="B56" s="25" t="s">
        <v>77</v>
      </c>
      <c r="C56" s="25"/>
      <c r="D56" s="25"/>
      <c r="E56" s="25"/>
      <c r="F56" s="25"/>
      <c r="G56" s="25"/>
      <c r="H56" s="36" t="s">
        <v>170</v>
      </c>
      <c r="I56" s="26"/>
    </row>
    <row r="57" spans="1:9" s="12" customFormat="1" ht="30" x14ac:dyDescent="0.25">
      <c r="A57" s="25" t="s">
        <v>78</v>
      </c>
      <c r="B57" s="25" t="s">
        <v>79</v>
      </c>
      <c r="C57" s="25"/>
      <c r="D57" s="25"/>
      <c r="E57" s="25"/>
      <c r="F57" s="25"/>
      <c r="G57" s="25"/>
      <c r="H57" s="36" t="s">
        <v>171</v>
      </c>
      <c r="I57" s="26"/>
    </row>
    <row r="58" spans="1:9" s="12" customFormat="1" ht="45" x14ac:dyDescent="0.25">
      <c r="A58" s="25" t="s">
        <v>80</v>
      </c>
      <c r="B58" s="25" t="s">
        <v>81</v>
      </c>
      <c r="C58" s="25"/>
      <c r="D58" s="25"/>
      <c r="E58" s="25"/>
      <c r="F58" s="25"/>
      <c r="G58" s="25"/>
      <c r="H58" s="36" t="s">
        <v>172</v>
      </c>
      <c r="I58" s="26"/>
    </row>
    <row r="59" spans="1:9" x14ac:dyDescent="0.25">
      <c r="E59" s="17" t="s">
        <v>82</v>
      </c>
      <c r="F59" s="17">
        <f>IF((COUNT(C37:C58)&lt;&gt;COUNT(F37:F58)),"", ROUND(SUM(F37:F58),2))</f>
        <v>74006.399999999994</v>
      </c>
      <c r="G59" s="15" t="str">
        <f>IF((COUNT(C37:C58)&lt;&gt;COUNT(F37:F58)),"Neužpildytos visų objektų kainos", "")</f>
        <v/>
      </c>
    </row>
    <row r="60" spans="1:9" x14ac:dyDescent="0.25">
      <c r="C60" s="32" t="s">
        <v>83</v>
      </c>
      <c r="D60" s="18">
        <v>5</v>
      </c>
      <c r="E60" s="17" t="s">
        <v>84</v>
      </c>
      <c r="F60" s="17">
        <f>IF(OR(F59="",D60=""),"", ROUND(PRODUCT(D60,F59)/100,2))</f>
        <v>3700.32</v>
      </c>
      <c r="G60" s="15" t="str">
        <f>IF(D60="", "Nurodykite taikomą PVM dydį", "")</f>
        <v/>
      </c>
    </row>
    <row r="61" spans="1:9" x14ac:dyDescent="0.25">
      <c r="E61" s="17" t="s">
        <v>85</v>
      </c>
      <c r="F61" s="17">
        <f>IF(ISBLANK(F60), "", ROUND(SUM(F59:F60),2))</f>
        <v>77706.720000000001</v>
      </c>
    </row>
    <row r="65" spans="1:9" x14ac:dyDescent="0.25">
      <c r="A65" s="13" t="s">
        <v>86</v>
      </c>
      <c r="B65" s="13" t="s">
        <v>87</v>
      </c>
    </row>
    <row r="67" spans="1:9" x14ac:dyDescent="0.25">
      <c r="A67" s="13" t="s">
        <v>27</v>
      </c>
    </row>
    <row r="68" spans="1:9" s="29" customFormat="1" ht="45" x14ac:dyDescent="0.25">
      <c r="A68" s="28" t="s">
        <v>28</v>
      </c>
      <c r="B68" s="28" t="s">
        <v>29</v>
      </c>
      <c r="C68" s="28" t="s">
        <v>30</v>
      </c>
      <c r="D68" s="28" t="s">
        <v>31</v>
      </c>
      <c r="E68" s="28" t="s">
        <v>32</v>
      </c>
      <c r="F68" s="28" t="s">
        <v>33</v>
      </c>
      <c r="G68" s="28" t="s">
        <v>34</v>
      </c>
      <c r="H68" s="28" t="s">
        <v>35</v>
      </c>
      <c r="I68" s="28" t="s">
        <v>36</v>
      </c>
    </row>
    <row r="69" spans="1:9" s="12" customFormat="1" x14ac:dyDescent="0.25">
      <c r="A69" s="24" t="s">
        <v>88</v>
      </c>
      <c r="B69" s="24" t="s">
        <v>89</v>
      </c>
      <c r="C69" s="25"/>
      <c r="D69" s="25"/>
      <c r="E69" s="25"/>
      <c r="F69" s="25"/>
      <c r="G69" s="25"/>
      <c r="H69" s="25"/>
      <c r="I69" s="25"/>
    </row>
    <row r="70" spans="1:9" s="12" customFormat="1" ht="33.75" customHeight="1" x14ac:dyDescent="0.25">
      <c r="A70" s="25" t="s">
        <v>90</v>
      </c>
      <c r="B70" s="25" t="s">
        <v>91</v>
      </c>
      <c r="C70" s="27">
        <v>50</v>
      </c>
      <c r="D70" s="27" t="s">
        <v>41</v>
      </c>
      <c r="E70" s="36">
        <v>21.14</v>
      </c>
      <c r="F70" s="25">
        <f>IF(ISBLANK(E70),"", PRODUCT(C70,E70))</f>
        <v>1057</v>
      </c>
      <c r="G70" s="36" t="s">
        <v>155</v>
      </c>
      <c r="H70" s="25"/>
      <c r="I70" s="25"/>
    </row>
    <row r="71" spans="1:9" s="12" customFormat="1" ht="33" customHeight="1" x14ac:dyDescent="0.25">
      <c r="A71" s="25" t="s">
        <v>92</v>
      </c>
      <c r="B71" s="25" t="s">
        <v>93</v>
      </c>
      <c r="C71" s="27">
        <v>50</v>
      </c>
      <c r="D71" s="27" t="s">
        <v>41</v>
      </c>
      <c r="E71" s="36">
        <v>28.9</v>
      </c>
      <c r="F71" s="25">
        <f>IF(ISBLANK(E71),"", PRODUCT(C71,E71))</f>
        <v>1445</v>
      </c>
      <c r="G71" s="36" t="s">
        <v>156</v>
      </c>
      <c r="H71" s="25"/>
      <c r="I71" s="25"/>
    </row>
    <row r="72" spans="1:9" s="12" customFormat="1" ht="45" x14ac:dyDescent="0.25">
      <c r="A72" s="25" t="s">
        <v>94</v>
      </c>
      <c r="B72" s="33" t="s">
        <v>133</v>
      </c>
      <c r="C72" s="25"/>
      <c r="D72" s="25"/>
      <c r="E72" s="25"/>
      <c r="F72" s="25"/>
      <c r="G72" s="25"/>
      <c r="H72" s="38" t="s">
        <v>173</v>
      </c>
      <c r="I72" s="26"/>
    </row>
    <row r="73" spans="1:9" s="12" customFormat="1" ht="30" x14ac:dyDescent="0.25">
      <c r="A73" s="25" t="s">
        <v>95</v>
      </c>
      <c r="B73" s="25" t="s">
        <v>56</v>
      </c>
      <c r="C73" s="25"/>
      <c r="D73" s="25"/>
      <c r="E73" s="25"/>
      <c r="F73" s="25"/>
      <c r="G73" s="25"/>
      <c r="H73" s="36" t="s">
        <v>159</v>
      </c>
      <c r="I73" s="26"/>
    </row>
    <row r="74" spans="1:9" s="12" customFormat="1" ht="30" x14ac:dyDescent="0.25">
      <c r="A74" s="25" t="s">
        <v>96</v>
      </c>
      <c r="B74" s="25" t="s">
        <v>58</v>
      </c>
      <c r="C74" s="25"/>
      <c r="D74" s="25"/>
      <c r="E74" s="25"/>
      <c r="F74" s="25"/>
      <c r="G74" s="25"/>
      <c r="H74" s="36" t="s">
        <v>160</v>
      </c>
      <c r="I74" s="26"/>
    </row>
    <row r="75" spans="1:9" s="12" customFormat="1" x14ac:dyDescent="0.25">
      <c r="A75" s="25" t="s">
        <v>97</v>
      </c>
      <c r="B75" s="25" t="s">
        <v>60</v>
      </c>
      <c r="C75" s="25"/>
      <c r="D75" s="25"/>
      <c r="E75" s="25"/>
      <c r="F75" s="25"/>
      <c r="G75" s="25"/>
      <c r="H75" s="36" t="s">
        <v>161</v>
      </c>
      <c r="I75" s="26"/>
    </row>
    <row r="76" spans="1:9" s="12" customFormat="1" ht="30" x14ac:dyDescent="0.25">
      <c r="A76" s="25" t="s">
        <v>98</v>
      </c>
      <c r="B76" s="25" t="s">
        <v>62</v>
      </c>
      <c r="C76" s="25"/>
      <c r="D76" s="25"/>
      <c r="E76" s="25"/>
      <c r="F76" s="25"/>
      <c r="G76" s="25"/>
      <c r="H76" s="36" t="s">
        <v>162</v>
      </c>
      <c r="I76" s="26"/>
    </row>
    <row r="77" spans="1:9" s="12" customFormat="1" ht="45" x14ac:dyDescent="0.25">
      <c r="A77" s="25" t="s">
        <v>99</v>
      </c>
      <c r="B77" s="25" t="s">
        <v>64</v>
      </c>
      <c r="C77" s="25"/>
      <c r="D77" s="25"/>
      <c r="E77" s="25"/>
      <c r="F77" s="25"/>
      <c r="G77" s="25"/>
      <c r="H77" s="36" t="s">
        <v>163</v>
      </c>
      <c r="I77" s="26"/>
    </row>
    <row r="78" spans="1:9" s="12" customFormat="1" ht="105" x14ac:dyDescent="0.25">
      <c r="A78" s="25" t="s">
        <v>100</v>
      </c>
      <c r="B78" s="25" t="s">
        <v>66</v>
      </c>
      <c r="C78" s="25"/>
      <c r="D78" s="25"/>
      <c r="E78" s="25"/>
      <c r="F78" s="25"/>
      <c r="G78" s="25"/>
      <c r="H78" s="36" t="s">
        <v>164</v>
      </c>
      <c r="I78" s="26"/>
    </row>
    <row r="79" spans="1:9" s="12" customFormat="1" ht="30" x14ac:dyDescent="0.25">
      <c r="A79" s="25" t="s">
        <v>101</v>
      </c>
      <c r="B79" s="25" t="s">
        <v>68</v>
      </c>
      <c r="C79" s="25"/>
      <c r="D79" s="25"/>
      <c r="E79" s="25"/>
      <c r="F79" s="25"/>
      <c r="G79" s="25"/>
      <c r="H79" s="36" t="s">
        <v>165</v>
      </c>
      <c r="I79" s="26"/>
    </row>
    <row r="80" spans="1:9" s="12" customFormat="1" ht="30" x14ac:dyDescent="0.25">
      <c r="A80" s="25" t="s">
        <v>102</v>
      </c>
      <c r="B80" s="25" t="s">
        <v>70</v>
      </c>
      <c r="C80" s="25"/>
      <c r="D80" s="25"/>
      <c r="E80" s="25"/>
      <c r="F80" s="25"/>
      <c r="G80" s="25"/>
      <c r="H80" s="36" t="s">
        <v>166</v>
      </c>
      <c r="I80" s="26"/>
    </row>
    <row r="81" spans="1:9" s="12" customFormat="1" x14ac:dyDescent="0.25">
      <c r="A81" s="25" t="s">
        <v>103</v>
      </c>
      <c r="B81" s="25" t="s">
        <v>136</v>
      </c>
      <c r="C81" s="25"/>
      <c r="D81" s="25"/>
      <c r="E81" s="25"/>
      <c r="F81" s="25"/>
      <c r="G81" s="25"/>
      <c r="H81" s="36" t="s">
        <v>167</v>
      </c>
      <c r="I81" s="26"/>
    </row>
    <row r="82" spans="1:9" s="12" customFormat="1" x14ac:dyDescent="0.25">
      <c r="A82" s="25" t="s">
        <v>104</v>
      </c>
      <c r="B82" s="25" t="s">
        <v>73</v>
      </c>
      <c r="C82" s="25"/>
      <c r="D82" s="25"/>
      <c r="E82" s="25"/>
      <c r="F82" s="25"/>
      <c r="G82" s="25"/>
      <c r="H82" s="36" t="s">
        <v>168</v>
      </c>
      <c r="I82" s="26"/>
    </row>
    <row r="83" spans="1:9" s="12" customFormat="1" ht="45" x14ac:dyDescent="0.25">
      <c r="A83" s="25" t="s">
        <v>105</v>
      </c>
      <c r="B83" s="25" t="s">
        <v>106</v>
      </c>
      <c r="C83" s="25"/>
      <c r="D83" s="25"/>
      <c r="E83" s="25"/>
      <c r="F83" s="25"/>
      <c r="G83" s="25"/>
      <c r="H83" s="36" t="s">
        <v>169</v>
      </c>
      <c r="I83" s="26"/>
    </row>
    <row r="84" spans="1:9" s="12" customFormat="1" ht="60" x14ac:dyDescent="0.25">
      <c r="A84" s="25" t="s">
        <v>107</v>
      </c>
      <c r="B84" s="25" t="s">
        <v>77</v>
      </c>
      <c r="C84" s="25"/>
      <c r="D84" s="25"/>
      <c r="E84" s="25"/>
      <c r="F84" s="25"/>
      <c r="G84" s="25"/>
      <c r="H84" s="36" t="s">
        <v>170</v>
      </c>
      <c r="I84" s="26"/>
    </row>
    <row r="85" spans="1:9" s="12" customFormat="1" ht="30" x14ac:dyDescent="0.25">
      <c r="A85" s="25" t="s">
        <v>108</v>
      </c>
      <c r="B85" s="25" t="s">
        <v>79</v>
      </c>
      <c r="C85" s="25"/>
      <c r="D85" s="25"/>
      <c r="E85" s="25"/>
      <c r="F85" s="25"/>
      <c r="G85" s="25"/>
      <c r="H85" s="36" t="s">
        <v>171</v>
      </c>
      <c r="I85" s="26"/>
    </row>
    <row r="86" spans="1:9" s="12" customFormat="1" ht="45" x14ac:dyDescent="0.25">
      <c r="A86" s="25" t="s">
        <v>109</v>
      </c>
      <c r="B86" s="25" t="s">
        <v>81</v>
      </c>
      <c r="C86" s="25"/>
      <c r="D86" s="25"/>
      <c r="E86" s="25"/>
      <c r="F86" s="25"/>
      <c r="G86" s="25"/>
      <c r="H86" s="36" t="s">
        <v>172</v>
      </c>
      <c r="I86" s="26"/>
    </row>
    <row r="87" spans="1:9" x14ac:dyDescent="0.25">
      <c r="E87" s="17" t="s">
        <v>82</v>
      </c>
      <c r="F87" s="17">
        <f>IF((COUNT(C70:C86)&lt;&gt;COUNT(F70:F86)),"", ROUND(SUM(F70:F86),2))</f>
        <v>2502</v>
      </c>
      <c r="G87" s="15" t="str">
        <f>IF((COUNT(C70:C86)&lt;&gt;COUNT(F70:F86)),"Neužpildytos visų objektų kainos", "")</f>
        <v/>
      </c>
    </row>
    <row r="88" spans="1:9" x14ac:dyDescent="0.25">
      <c r="C88" s="32" t="s">
        <v>83</v>
      </c>
      <c r="D88" s="18">
        <v>5</v>
      </c>
      <c r="E88" s="17" t="s">
        <v>84</v>
      </c>
      <c r="F88" s="17">
        <f>IF(OR(F87="",D88=""),"", ROUND(PRODUCT(D88,F87)/100,2))</f>
        <v>125.1</v>
      </c>
      <c r="G88" s="15" t="str">
        <f>IF(D88="", "Nurodykite taikomą PVM dydį", "")</f>
        <v/>
      </c>
    </row>
    <row r="89" spans="1:9" x14ac:dyDescent="0.25">
      <c r="E89" s="17" t="s">
        <v>85</v>
      </c>
      <c r="F89" s="17">
        <f>IF(ISBLANK(F88), "", ROUND(SUM(F87:F88),2))</f>
        <v>2627.1</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6" sqref="E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4" t="s">
        <v>110</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66" t="s">
        <v>111</v>
      </c>
      <c r="B5" s="60"/>
      <c r="C5" s="58" t="s">
        <v>112</v>
      </c>
      <c r="D5" s="59"/>
      <c r="E5" s="60"/>
      <c r="F5" s="58" t="s">
        <v>113</v>
      </c>
      <c r="G5" s="59"/>
      <c r="H5" s="60"/>
      <c r="I5" s="58" t="s">
        <v>114</v>
      </c>
      <c r="J5" s="60"/>
      <c r="K5" s="9" t="s">
        <v>115</v>
      </c>
    </row>
    <row r="6" spans="1:11" ht="48.95" customHeight="1" x14ac:dyDescent="0.25">
      <c r="A6" s="57" t="s">
        <v>145</v>
      </c>
      <c r="B6" s="47"/>
      <c r="C6" s="55" t="s">
        <v>145</v>
      </c>
      <c r="D6" s="56"/>
      <c r="E6" s="47"/>
      <c r="F6" s="55" t="s">
        <v>145</v>
      </c>
      <c r="G6" s="56"/>
      <c r="H6" s="47"/>
      <c r="I6" s="55" t="s">
        <v>145</v>
      </c>
      <c r="J6" s="47"/>
      <c r="K6" s="19" t="s">
        <v>145</v>
      </c>
    </row>
    <row r="7" spans="1:11" ht="48.95" customHeight="1" x14ac:dyDescent="0.25">
      <c r="A7" s="57"/>
      <c r="B7" s="47"/>
      <c r="C7" s="55"/>
      <c r="D7" s="56"/>
      <c r="E7" s="47"/>
      <c r="F7" s="55"/>
      <c r="G7" s="56"/>
      <c r="H7" s="47"/>
      <c r="I7" s="55"/>
      <c r="J7" s="47"/>
      <c r="K7" s="19"/>
    </row>
    <row r="8" spans="1:11" ht="48.95" customHeight="1" x14ac:dyDescent="0.25">
      <c r="A8" s="57"/>
      <c r="B8" s="47"/>
      <c r="C8" s="55"/>
      <c r="D8" s="56"/>
      <c r="E8" s="47"/>
      <c r="F8" s="55"/>
      <c r="G8" s="56"/>
      <c r="H8" s="47"/>
      <c r="I8" s="55"/>
      <c r="J8" s="47"/>
      <c r="K8" s="19"/>
    </row>
    <row r="9" spans="1:11" ht="48.95" customHeight="1" x14ac:dyDescent="0.25">
      <c r="A9" s="57"/>
      <c r="B9" s="47"/>
      <c r="C9" s="55"/>
      <c r="D9" s="56"/>
      <c r="E9" s="47"/>
      <c r="F9" s="55"/>
      <c r="G9" s="56"/>
      <c r="H9" s="47"/>
      <c r="I9" s="55"/>
      <c r="J9" s="47"/>
      <c r="K9" s="19"/>
    </row>
    <row r="10" spans="1:11" ht="48.95" customHeight="1" x14ac:dyDescent="0.25">
      <c r="A10" s="57"/>
      <c r="B10" s="47"/>
      <c r="C10" s="55"/>
      <c r="D10" s="56"/>
      <c r="E10" s="47"/>
      <c r="F10" s="55"/>
      <c r="G10" s="56"/>
      <c r="H10" s="47"/>
      <c r="I10" s="55"/>
      <c r="J10" s="47"/>
      <c r="K10" s="19"/>
    </row>
    <row r="11" spans="1:11" ht="48.95" customHeight="1" x14ac:dyDescent="0.25">
      <c r="A11" s="57"/>
      <c r="B11" s="47"/>
      <c r="C11" s="55"/>
      <c r="D11" s="56"/>
      <c r="E11" s="47"/>
      <c r="F11" s="55"/>
      <c r="G11" s="56"/>
      <c r="H11" s="47"/>
      <c r="I11" s="55"/>
      <c r="J11" s="47"/>
      <c r="K11" s="19"/>
    </row>
    <row r="12" spans="1:11" ht="48.95" customHeight="1" x14ac:dyDescent="0.25">
      <c r="A12" s="57"/>
      <c r="B12" s="47"/>
      <c r="C12" s="55"/>
      <c r="D12" s="56"/>
      <c r="E12" s="47"/>
      <c r="F12" s="55"/>
      <c r="G12" s="56"/>
      <c r="H12" s="47"/>
      <c r="I12" s="55"/>
      <c r="J12" s="47"/>
      <c r="K12" s="19"/>
    </row>
    <row r="13" spans="1:11" ht="48.95" customHeight="1" x14ac:dyDescent="0.25">
      <c r="A13" s="57"/>
      <c r="B13" s="47"/>
      <c r="C13" s="55"/>
      <c r="D13" s="56"/>
      <c r="E13" s="47"/>
      <c r="F13" s="55"/>
      <c r="G13" s="56"/>
      <c r="H13" s="47"/>
      <c r="I13" s="55"/>
      <c r="J13" s="47"/>
      <c r="K13" s="19"/>
    </row>
    <row r="14" spans="1:11" ht="48.95" customHeight="1" x14ac:dyDescent="0.25">
      <c r="A14" s="57"/>
      <c r="B14" s="47"/>
      <c r="C14" s="55"/>
      <c r="D14" s="56"/>
      <c r="E14" s="47"/>
      <c r="F14" s="55"/>
      <c r="G14" s="56"/>
      <c r="H14" s="47"/>
      <c r="I14" s="55"/>
      <c r="J14" s="47"/>
      <c r="K14" s="19"/>
    </row>
    <row r="15" spans="1:11" ht="48" customHeight="1" thickBot="1" x14ac:dyDescent="0.3">
      <c r="A15" s="71"/>
      <c r="B15" s="65"/>
      <c r="C15" s="63"/>
      <c r="D15" s="64"/>
      <c r="E15" s="65"/>
      <c r="F15" s="63"/>
      <c r="G15" s="64"/>
      <c r="H15" s="65"/>
      <c r="I15" s="63"/>
      <c r="J15" s="65"/>
      <c r="K15" s="20"/>
    </row>
    <row r="16" spans="1:11" ht="18.95" customHeight="1" x14ac:dyDescent="0.25">
      <c r="A16" s="10"/>
      <c r="B16" s="10"/>
      <c r="C16" s="10"/>
      <c r="D16" s="10"/>
      <c r="E16" s="10"/>
      <c r="F16" s="10"/>
      <c r="G16" s="10"/>
      <c r="H16" s="10"/>
      <c r="I16" s="10"/>
      <c r="J16" s="10"/>
      <c r="K16" s="11"/>
    </row>
    <row r="17" spans="1:11" ht="48.95" customHeight="1" x14ac:dyDescent="0.25">
      <c r="A17" s="83" t="s">
        <v>116</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66" t="s">
        <v>29</v>
      </c>
      <c r="B19" s="60"/>
      <c r="C19" s="58" t="s">
        <v>112</v>
      </c>
      <c r="D19" s="59"/>
      <c r="E19" s="60"/>
      <c r="F19" s="58" t="s">
        <v>117</v>
      </c>
      <c r="G19" s="59"/>
      <c r="H19" s="60"/>
      <c r="I19" s="69" t="s">
        <v>114</v>
      </c>
      <c r="J19" s="70"/>
      <c r="K19" s="11"/>
    </row>
    <row r="20" spans="1:11" ht="48.95" customHeight="1" x14ac:dyDescent="0.25">
      <c r="A20" s="57" t="s">
        <v>145</v>
      </c>
      <c r="B20" s="47"/>
      <c r="C20" s="55" t="s">
        <v>145</v>
      </c>
      <c r="D20" s="56"/>
      <c r="E20" s="47"/>
      <c r="F20" s="55" t="s">
        <v>145</v>
      </c>
      <c r="G20" s="56"/>
      <c r="H20" s="47"/>
      <c r="I20" s="61" t="s">
        <v>145</v>
      </c>
      <c r="J20" s="62"/>
      <c r="K20" s="11"/>
    </row>
    <row r="21" spans="1:11" ht="48.95" customHeight="1" x14ac:dyDescent="0.25">
      <c r="A21" s="57"/>
      <c r="B21" s="47"/>
      <c r="C21" s="55"/>
      <c r="D21" s="56"/>
      <c r="E21" s="47"/>
      <c r="F21" s="55"/>
      <c r="G21" s="56"/>
      <c r="H21" s="47"/>
      <c r="I21" s="61"/>
      <c r="J21" s="62"/>
      <c r="K21" s="11"/>
    </row>
    <row r="22" spans="1:11" ht="48.95" customHeight="1" x14ac:dyDescent="0.25">
      <c r="A22" s="57"/>
      <c r="B22" s="47"/>
      <c r="C22" s="55"/>
      <c r="D22" s="56"/>
      <c r="E22" s="47"/>
      <c r="F22" s="55"/>
      <c r="G22" s="56"/>
      <c r="H22" s="47"/>
      <c r="I22" s="61"/>
      <c r="J22" s="62"/>
      <c r="K22" s="11"/>
    </row>
    <row r="23" spans="1:11" ht="48.95" customHeight="1" x14ac:dyDescent="0.25">
      <c r="A23" s="57"/>
      <c r="B23" s="47"/>
      <c r="C23" s="55"/>
      <c r="D23" s="56"/>
      <c r="E23" s="47"/>
      <c r="F23" s="55"/>
      <c r="G23" s="56"/>
      <c r="H23" s="47"/>
      <c r="I23" s="61"/>
      <c r="J23" s="62"/>
      <c r="K23" s="11"/>
    </row>
    <row r="24" spans="1:11" ht="48.95" customHeight="1" x14ac:dyDescent="0.25">
      <c r="A24" s="57"/>
      <c r="B24" s="47"/>
      <c r="C24" s="55"/>
      <c r="D24" s="56"/>
      <c r="E24" s="47"/>
      <c r="F24" s="55"/>
      <c r="G24" s="56"/>
      <c r="H24" s="47"/>
      <c r="I24" s="61"/>
      <c r="J24" s="62"/>
      <c r="K24" s="11"/>
    </row>
    <row r="25" spans="1:11" ht="48.95" customHeight="1" x14ac:dyDescent="0.25">
      <c r="A25" s="57"/>
      <c r="B25" s="47"/>
      <c r="C25" s="55"/>
      <c r="D25" s="56"/>
      <c r="E25" s="47"/>
      <c r="F25" s="55"/>
      <c r="G25" s="56"/>
      <c r="H25" s="47"/>
      <c r="I25" s="61"/>
      <c r="J25" s="62"/>
      <c r="K25" s="11"/>
    </row>
    <row r="26" spans="1:11" ht="48.95" customHeight="1" x14ac:dyDescent="0.25">
      <c r="A26" s="57"/>
      <c r="B26" s="47"/>
      <c r="C26" s="55"/>
      <c r="D26" s="56"/>
      <c r="E26" s="47"/>
      <c r="F26" s="55"/>
      <c r="G26" s="56"/>
      <c r="H26" s="47"/>
      <c r="I26" s="61"/>
      <c r="J26" s="62"/>
      <c r="K26" s="11"/>
    </row>
    <row r="27" spans="1:11" ht="48.95" customHeight="1" x14ac:dyDescent="0.25">
      <c r="A27" s="57"/>
      <c r="B27" s="47"/>
      <c r="C27" s="55"/>
      <c r="D27" s="56"/>
      <c r="E27" s="47"/>
      <c r="F27" s="55"/>
      <c r="G27" s="56"/>
      <c r="H27" s="47"/>
      <c r="I27" s="61"/>
      <c r="J27" s="62"/>
      <c r="K27" s="11"/>
    </row>
    <row r="28" spans="1:11" ht="48.95" customHeight="1" x14ac:dyDescent="0.25">
      <c r="A28" s="57"/>
      <c r="B28" s="47"/>
      <c r="C28" s="55"/>
      <c r="D28" s="56"/>
      <c r="E28" s="47"/>
      <c r="F28" s="55"/>
      <c r="G28" s="56"/>
      <c r="H28" s="47"/>
      <c r="I28" s="61"/>
      <c r="J28" s="62"/>
      <c r="K28" s="11"/>
    </row>
    <row r="29" spans="1:11" ht="48.95" customHeight="1" x14ac:dyDescent="0.25">
      <c r="A29" s="57"/>
      <c r="B29" s="47"/>
      <c r="C29" s="55"/>
      <c r="D29" s="56"/>
      <c r="E29" s="47"/>
      <c r="F29" s="55"/>
      <c r="G29" s="56"/>
      <c r="H29" s="47"/>
      <c r="I29" s="61"/>
      <c r="J29" s="62"/>
      <c r="K29" s="11"/>
    </row>
    <row r="31" spans="1:11" ht="33" customHeight="1" x14ac:dyDescent="0.25">
      <c r="A31" s="77"/>
      <c r="B31" s="39"/>
      <c r="C31" s="39"/>
      <c r="D31" s="39"/>
      <c r="E31" s="39"/>
      <c r="F31" s="39"/>
      <c r="G31" s="39"/>
      <c r="H31" s="39"/>
      <c r="I31" s="39"/>
      <c r="J31" s="39"/>
    </row>
    <row r="33" spans="1:10" ht="15.95" customHeight="1" x14ac:dyDescent="0.25">
      <c r="A33" s="78" t="s">
        <v>118</v>
      </c>
      <c r="B33" s="39"/>
      <c r="C33" s="39"/>
      <c r="D33" s="39"/>
      <c r="E33" s="39"/>
      <c r="F33" s="39"/>
      <c r="G33" s="39"/>
      <c r="H33" s="39"/>
      <c r="I33" s="39"/>
      <c r="J33" s="39"/>
    </row>
    <row r="34" spans="1:10" ht="15.95" customHeight="1" thickBot="1" x14ac:dyDescent="0.3"/>
    <row r="35" spans="1:10" ht="15.95" customHeight="1" x14ac:dyDescent="0.25">
      <c r="A35" s="8" t="s">
        <v>28</v>
      </c>
      <c r="B35" s="74" t="s">
        <v>119</v>
      </c>
      <c r="C35" s="59"/>
      <c r="D35" s="59"/>
      <c r="E35" s="59"/>
      <c r="F35" s="59"/>
      <c r="G35" s="60"/>
      <c r="H35" s="75" t="s">
        <v>120</v>
      </c>
      <c r="I35" s="59"/>
      <c r="J35" s="70"/>
    </row>
    <row r="36" spans="1:10" ht="48" customHeight="1" x14ac:dyDescent="0.25">
      <c r="A36" s="21" t="s">
        <v>121</v>
      </c>
      <c r="B36" s="68" t="s">
        <v>122</v>
      </c>
      <c r="C36" s="56"/>
      <c r="D36" s="56"/>
      <c r="E36" s="56"/>
      <c r="F36" s="56"/>
      <c r="G36" s="47"/>
      <c r="H36" s="72" t="s">
        <v>145</v>
      </c>
      <c r="I36" s="56"/>
      <c r="J36" s="62"/>
    </row>
    <row r="37" spans="1:10" ht="48" customHeight="1" x14ac:dyDescent="0.25">
      <c r="A37" s="21" t="s">
        <v>123</v>
      </c>
      <c r="B37" s="68" t="s">
        <v>124</v>
      </c>
      <c r="C37" s="56"/>
      <c r="D37" s="56"/>
      <c r="E37" s="56"/>
      <c r="F37" s="56"/>
      <c r="G37" s="47"/>
      <c r="H37" s="72" t="s">
        <v>146</v>
      </c>
      <c r="I37" s="56"/>
      <c r="J37" s="62"/>
    </row>
    <row r="38" spans="1:10" ht="48" customHeight="1" x14ac:dyDescent="0.25">
      <c r="A38" s="21" t="s">
        <v>125</v>
      </c>
      <c r="B38" s="68" t="s">
        <v>126</v>
      </c>
      <c r="C38" s="56"/>
      <c r="D38" s="56"/>
      <c r="E38" s="56"/>
      <c r="F38" s="56"/>
      <c r="G38" s="47"/>
      <c r="H38" s="72" t="s">
        <v>145</v>
      </c>
      <c r="I38" s="56"/>
      <c r="J38" s="62"/>
    </row>
    <row r="39" spans="1:10" ht="48" customHeight="1" x14ac:dyDescent="0.25">
      <c r="A39" s="21" t="s">
        <v>127</v>
      </c>
      <c r="B39" s="68" t="s">
        <v>128</v>
      </c>
      <c r="C39" s="56"/>
      <c r="D39" s="56"/>
      <c r="E39" s="56"/>
      <c r="F39" s="56"/>
      <c r="G39" s="47"/>
      <c r="H39" s="72" t="s">
        <v>146</v>
      </c>
      <c r="I39" s="56"/>
      <c r="J39" s="62"/>
    </row>
    <row r="40" spans="1:10" ht="48" customHeight="1" x14ac:dyDescent="0.25">
      <c r="A40" s="22">
        <v>5</v>
      </c>
      <c r="B40" s="73" t="s">
        <v>147</v>
      </c>
      <c r="C40" s="56"/>
      <c r="D40" s="56"/>
      <c r="E40" s="56"/>
      <c r="F40" s="56"/>
      <c r="G40" s="47"/>
      <c r="H40" s="72" t="s">
        <v>146</v>
      </c>
      <c r="I40" s="56"/>
      <c r="J40" s="62"/>
    </row>
    <row r="41" spans="1:10" ht="48" customHeight="1" x14ac:dyDescent="0.25">
      <c r="A41" s="22"/>
      <c r="B41" s="73"/>
      <c r="C41" s="56"/>
      <c r="D41" s="56"/>
      <c r="E41" s="56"/>
      <c r="F41" s="56"/>
      <c r="G41" s="47"/>
      <c r="H41" s="72"/>
      <c r="I41" s="56"/>
      <c r="J41" s="62"/>
    </row>
    <row r="42" spans="1:10" ht="48" customHeight="1" x14ac:dyDescent="0.25">
      <c r="A42" s="22"/>
      <c r="B42" s="73"/>
      <c r="C42" s="56"/>
      <c r="D42" s="56"/>
      <c r="E42" s="56"/>
      <c r="F42" s="56"/>
      <c r="G42" s="47"/>
      <c r="H42" s="72"/>
      <c r="I42" s="56"/>
      <c r="J42" s="62"/>
    </row>
    <row r="43" spans="1:10" ht="48" customHeight="1" x14ac:dyDescent="0.25">
      <c r="A43" s="22"/>
      <c r="B43" s="73"/>
      <c r="C43" s="56"/>
      <c r="D43" s="56"/>
      <c r="E43" s="56"/>
      <c r="F43" s="56"/>
      <c r="G43" s="47"/>
      <c r="H43" s="72"/>
      <c r="I43" s="56"/>
      <c r="J43" s="62"/>
    </row>
    <row r="44" spans="1:10" ht="48" customHeight="1" x14ac:dyDescent="0.25">
      <c r="A44" s="22"/>
      <c r="B44" s="73"/>
      <c r="C44" s="56"/>
      <c r="D44" s="56"/>
      <c r="E44" s="56"/>
      <c r="F44" s="56"/>
      <c r="G44" s="47"/>
      <c r="H44" s="72"/>
      <c r="I44" s="56"/>
      <c r="J44" s="62"/>
    </row>
    <row r="45" spans="1:10" ht="48" customHeight="1" x14ac:dyDescent="0.25">
      <c r="A45" s="22"/>
      <c r="B45" s="73"/>
      <c r="C45" s="56"/>
      <c r="D45" s="56"/>
      <c r="E45" s="56"/>
      <c r="F45" s="56"/>
      <c r="G45" s="47"/>
      <c r="H45" s="72"/>
      <c r="I45" s="56"/>
      <c r="J45" s="62"/>
    </row>
    <row r="46" spans="1:10" ht="48.95" customHeight="1" thickBot="1" x14ac:dyDescent="0.3">
      <c r="A46" s="23"/>
      <c r="B46" s="79"/>
      <c r="C46" s="64"/>
      <c r="D46" s="64"/>
      <c r="E46" s="64"/>
      <c r="F46" s="64"/>
      <c r="G46" s="65"/>
      <c r="H46" s="80"/>
      <c r="I46" s="81"/>
      <c r="J46" s="82"/>
    </row>
    <row r="48" spans="1:10" ht="102" customHeight="1" x14ac:dyDescent="0.25">
      <c r="A48" s="77" t="s">
        <v>129</v>
      </c>
      <c r="B48" s="39"/>
      <c r="C48" s="39"/>
      <c r="D48" s="39"/>
      <c r="E48" s="39"/>
      <c r="F48" s="39"/>
      <c r="G48" s="39"/>
      <c r="H48" s="39"/>
      <c r="I48" s="39"/>
      <c r="J48" s="39"/>
    </row>
    <row r="51" spans="1:10" x14ac:dyDescent="0.25">
      <c r="A51" s="76" t="s">
        <v>130</v>
      </c>
      <c r="B51" s="39"/>
      <c r="C51" s="39"/>
      <c r="D51" s="39"/>
      <c r="E51" s="67" t="s">
        <v>157</v>
      </c>
      <c r="F51" s="39"/>
      <c r="G51" s="39"/>
      <c r="H51" s="39"/>
      <c r="I51" s="39"/>
      <c r="J51" s="39"/>
    </row>
    <row r="53" spans="1:10" x14ac:dyDescent="0.25">
      <c r="A53" s="76" t="s">
        <v>131</v>
      </c>
      <c r="B53" s="39"/>
      <c r="C53" s="39"/>
      <c r="D53" s="39"/>
      <c r="E53" s="67" t="s">
        <v>142</v>
      </c>
      <c r="F53" s="39"/>
      <c r="G53" s="39"/>
      <c r="H53" s="39"/>
      <c r="I53" s="39"/>
      <c r="J53" s="39"/>
    </row>
    <row r="100" spans="1:1" ht="15.75" x14ac:dyDescent="0.25">
      <c r="A100" t="s">
        <v>132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2025-06-27T08:21:01Z</dcterms:modified>
</cp:coreProperties>
</file>