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827"/>
  <workbookPr/>
  <mc:AlternateContent xmlns:mc="http://schemas.openxmlformats.org/markup-compatibility/2006">
    <mc:Choice Requires="x15">
      <x15ac:absPath xmlns:x15ac="http://schemas.microsoft.com/office/spreadsheetml/2010/11/ac" url="https://kaunoligonine-my.sharepoint.com/personal/giedbucn_kaunoligonine_lt/Documents/Desktop/SKELBIAMA APKLAUSA/2025/Vėdinimo medžiagos/Pasiūlymai/Sentios/"/>
    </mc:Choice>
  </mc:AlternateContent>
  <xr:revisionPtr revIDLastSave="6" documentId="8_{B4526C21-5000-4EA3-9ED5-5503D0C33AF3}" xr6:coauthVersionLast="47" xr6:coauthVersionMax="47" xr10:uidLastSave="{878509AA-86DD-473E-9505-E4F43E801A5E}"/>
  <bookViews>
    <workbookView xWindow="-23310" yWindow="1530" windowWidth="21600" windowHeight="11505" xr2:uid="{00000000-000D-0000-FFFF-FFFF00000000}"/>
  </bookViews>
  <sheets>
    <sheet name="Pasiūlymas" sheetId="1" r:id="rId1"/>
    <sheet name="Subtiekėjai ir priedai" sheetId="2" r:id="rId2"/>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00" i="1" l="1"/>
  <c r="F203" i="1"/>
  <c r="F206" i="1"/>
  <c r="F209" i="1"/>
  <c r="F212" i="1"/>
  <c r="F197" i="1"/>
  <c r="G385" i="1"/>
  <c r="F379" i="1"/>
  <c r="F373" i="1"/>
  <c r="F367" i="1"/>
  <c r="F361" i="1"/>
  <c r="F355" i="1"/>
  <c r="F349" i="1"/>
  <c r="G339" i="1"/>
  <c r="F335" i="1"/>
  <c r="F331" i="1"/>
  <c r="F328" i="1"/>
  <c r="F325" i="1"/>
  <c r="F321" i="1"/>
  <c r="G311" i="1"/>
  <c r="F308" i="1"/>
  <c r="F306" i="1"/>
  <c r="F304" i="1"/>
  <c r="F302" i="1"/>
  <c r="G292" i="1"/>
  <c r="F287" i="1"/>
  <c r="F283" i="1"/>
  <c r="F280" i="1"/>
  <c r="F277" i="1"/>
  <c r="F274" i="1"/>
  <c r="F271" i="1"/>
  <c r="F268" i="1"/>
  <c r="F266" i="1"/>
  <c r="F264" i="1"/>
  <c r="F262" i="1"/>
  <c r="F260" i="1"/>
  <c r="F256" i="1"/>
  <c r="F252" i="1"/>
  <c r="F248" i="1"/>
  <c r="F245" i="1"/>
  <c r="F242" i="1"/>
  <c r="F239" i="1"/>
  <c r="F236" i="1"/>
  <c r="F233" i="1"/>
  <c r="F230" i="1"/>
  <c r="F227" i="1"/>
  <c r="F224" i="1"/>
  <c r="F221" i="1"/>
  <c r="F218" i="1"/>
  <c r="F215" i="1"/>
  <c r="F193" i="1"/>
  <c r="F189" i="1"/>
  <c r="F185" i="1"/>
  <c r="F181" i="1"/>
  <c r="F177" i="1"/>
  <c r="F174" i="1"/>
  <c r="F171" i="1"/>
  <c r="F168" i="1"/>
  <c r="F165" i="1"/>
  <c r="F162" i="1"/>
  <c r="F159" i="1"/>
  <c r="F156" i="1"/>
  <c r="F153" i="1"/>
  <c r="F150" i="1"/>
  <c r="F147" i="1"/>
  <c r="F144" i="1"/>
  <c r="F141" i="1"/>
  <c r="F138" i="1"/>
  <c r="F135" i="1"/>
  <c r="F132" i="1"/>
  <c r="F129" i="1"/>
  <c r="F125" i="1"/>
  <c r="F121" i="1"/>
  <c r="F117" i="1"/>
  <c r="F113" i="1"/>
  <c r="F109" i="1"/>
  <c r="F105" i="1"/>
  <c r="F101" i="1"/>
  <c r="F97" i="1"/>
  <c r="F94" i="1"/>
  <c r="F91" i="1"/>
  <c r="F88" i="1"/>
  <c r="F85" i="1"/>
  <c r="F82" i="1"/>
  <c r="G72" i="1"/>
  <c r="F67" i="1"/>
  <c r="F64" i="1"/>
  <c r="F61" i="1"/>
  <c r="F58" i="1"/>
  <c r="F55" i="1"/>
  <c r="F52" i="1"/>
  <c r="F48" i="1"/>
  <c r="F44" i="1"/>
  <c r="F41" i="1"/>
  <c r="F38" i="1"/>
  <c r="F34" i="1"/>
  <c r="G338" i="1" l="1"/>
  <c r="G291" i="1"/>
  <c r="F338" i="1"/>
  <c r="F339" i="1" s="1"/>
  <c r="F340" i="1" s="1"/>
  <c r="G384" i="1"/>
  <c r="G310" i="1"/>
  <c r="F71" i="1"/>
  <c r="F72" i="1" s="1"/>
  <c r="F73" i="1" s="1"/>
  <c r="F384" i="1"/>
  <c r="F385" i="1" s="1"/>
  <c r="F386" i="1" s="1"/>
  <c r="F310" i="1"/>
  <c r="F311" i="1" s="1"/>
  <c r="F312" i="1" s="1"/>
  <c r="G71" i="1"/>
  <c r="F291" i="1"/>
  <c r="F292" i="1" s="1"/>
  <c r="F293" i="1" s="1"/>
</calcChain>
</file>

<file path=xl/sharedStrings.xml><?xml version="1.0" encoding="utf-8"?>
<sst xmlns="http://schemas.openxmlformats.org/spreadsheetml/2006/main" count="1153" uniqueCount="616">
  <si>
    <t>VĖDINIMO SISTEMOS MEDŽIAGOS</t>
  </si>
  <si>
    <t>Kam:</t>
  </si>
  <si>
    <t>VšĮ LSMU Kauno ligoninė</t>
  </si>
  <si>
    <t>Data:</t>
  </si>
  <si>
    <t>Nr.:</t>
  </si>
  <si>
    <t>Vieta:</t>
  </si>
  <si>
    <t>Tiekėjo pavadinimas / Ūkio subjektų grupės nariai:</t>
  </si>
  <si>
    <t>Tiekėjo kodas (-ai):</t>
  </si>
  <si>
    <t>Tiekėjo adresas (-ai):</t>
  </si>
  <si>
    <t>Tiekėjo PVM mokėtojo kodas(-ai):</t>
  </si>
  <si>
    <t>Tiekėjo / Ūkio subjektų grupės atsakingo partnerio sąskaitos numeris, banko pavadinimas ir banko kodas (-ai):</t>
  </si>
  <si>
    <t>Asmens atsakingo už pasiūlymą vardas, pavardė:</t>
  </si>
  <si>
    <t>Asmens atsakingo už pasiūlymą telefono numeris, el. pašto adresas:</t>
  </si>
  <si>
    <t>Tiekėjo / Ūkio subjektų grupės, laimėjimo atveju, pasirašančio sutartį asmens vardas, pavardė, pareigos:</t>
  </si>
  <si>
    <t>Tiekėjo / Ūkio subjektų grupės, laimėjimo atveju, už sutarties vykdymą atsakingo asmens vardas, pavardė, telefono numeris, elektroninio pašto adresas:</t>
  </si>
  <si>
    <t>(1) Tiekėjo / Ūkio subjektų grupės narių, (2) ūkio subjektų, kurių pajėgumais remiamasi, ir (3) jei pašalinimo pagrindai taikomi visiems subtiekėjams - subtiekėjų, kolegialaus priežiūros organo (Stebėtojų tarybos) ir (ar) kolegialaus valdymo organo (Valdybos) narių sąrašas (jei sudaryta) ir (ar) asmuo, kuriam suteikti VPĮ 46 str. 2 d. 2 p. numatyti įgaliojimai</t>
  </si>
  <si>
    <t>Tiekėjo patvirtinimai:</t>
  </si>
  <si>
    <t>1. Šiuo pasiūlymu pažymime, kad sutinkame su visomi pirkimo sąlygomis, nustatytomis:</t>
  </si>
  <si>
    <t>1.1. viešojo pirkimo dokumentuose</t>
  </si>
  <si>
    <t>1.2. kituose pirkimo dokumentuose (jų paaiškinimuose, papildymuose).</t>
  </si>
  <si>
    <t>2. Patvirtiname, kad informacija ir duomenys, pateikti pasiūlyme, yra teisingi ir apima viską, ko reikia tinkamam sutarties įvykdymui</t>
  </si>
  <si>
    <t>3. Patvirtiname, kad jei pasiūlyme nenurodyti kolegialaus priežiūros/valdymo organų nariai, šie organai juridiniuose asmenyse nėra sudaryti (taikoma, kai pirkimo dokumentuose nustatyti pašalinimo pagrindai).</t>
  </si>
  <si>
    <t>4. Pasiūlymas galioja iki termino, nustatyto pirkimo dokumentuose.</t>
  </si>
  <si>
    <t>5. Tais atvejais, kai pagal galiojančius teisės aktus tiekėjui nereikia mokėti PVM, jis nurodo priežastis, dėl kurių PVM nemoka:</t>
  </si>
  <si>
    <t>6. Tiekėjas kainas pateikia, nurodydamas ne daugiau skaičių po kablelio, nei leidžiama pirkimo dokumentuose.</t>
  </si>
  <si>
    <t>1. DALIS</t>
  </si>
  <si>
    <t>VENTILIACINIAI ORTAKIAI 80 Ø MM, JŲ DALYS</t>
  </si>
  <si>
    <t>Tiekėjo pasiūlymas:</t>
  </si>
  <si>
    <t>Nr.</t>
  </si>
  <si>
    <t>Pavadinimas</t>
  </si>
  <si>
    <t>Kiekis</t>
  </si>
  <si>
    <t>Mato vienetas</t>
  </si>
  <si>
    <t>Suma be PVM, Eur</t>
  </si>
  <si>
    <t>Gamintojas, modelis</t>
  </si>
  <si>
    <t>Siūloma tiksli Prekės parametro reikšmė</t>
  </si>
  <si>
    <t>1.</t>
  </si>
  <si>
    <t>Ventiliaciniai ortakiai 80 Ø mm, jų dalys</t>
  </si>
  <si>
    <t>1.1.</t>
  </si>
  <si>
    <t>Difuzorius oro ištraukimui</t>
  </si>
  <si>
    <t>vnt</t>
  </si>
  <si>
    <t>1.1.1.</t>
  </si>
  <si>
    <t>DVS tipo arba lygiavertis</t>
  </si>
  <si>
    <t>1.1.2.</t>
  </si>
  <si>
    <t> d 80 mm ortakiui</t>
  </si>
  <si>
    <t>1.1.3.</t>
  </si>
  <si>
    <t> Baltos spalvos </t>
  </si>
  <si>
    <t>1.2.</t>
  </si>
  <si>
    <t>Lankstus aliumininis ortakis</t>
  </si>
  <si>
    <t>vnt.</t>
  </si>
  <si>
    <t>1.2.1.</t>
  </si>
  <si>
    <t>d 80 mm</t>
  </si>
  <si>
    <t>1.2.2.</t>
  </si>
  <si>
    <t>Eksploatavimo temperatūra iki 200o(+-20)C</t>
  </si>
  <si>
    <t>1.3.</t>
  </si>
  <si>
    <t>Cinkuotas metalinis spiralinis ortakis su standumo briauna</t>
  </si>
  <si>
    <t>1.3.1.</t>
  </si>
  <si>
    <t>1.3.2.</t>
  </si>
  <si>
    <t>L 3000(+-300)mm</t>
  </si>
  <si>
    <t>1.4.</t>
  </si>
  <si>
    <t>Cinkuoto plieno alküné su tarpine</t>
  </si>
  <si>
    <t>1.4.1.</t>
  </si>
  <si>
    <t>90 laipsnių</t>
  </si>
  <si>
    <t>1.4.2.</t>
  </si>
  <si>
    <t>1.4.3.</t>
  </si>
  <si>
    <t>Spiraliniams ortakiams su standumo briauna</t>
  </si>
  <si>
    <t>1.5.</t>
  </si>
  <si>
    <t>Cinkuoto plieno mova su tarpine</t>
  </si>
  <si>
    <t>1.5.1.</t>
  </si>
  <si>
    <t>1.5.2.</t>
  </si>
  <si>
    <t>1.5.3.</t>
  </si>
  <si>
    <t>1.6.</t>
  </si>
  <si>
    <t>Cinkuoto plieno pereiga su tarpine</t>
  </si>
  <si>
    <t>1.6.1.</t>
  </si>
  <si>
    <t>d 100-80 mm</t>
  </si>
  <si>
    <t>1.6.2.</t>
  </si>
  <si>
    <t>1.7.</t>
  </si>
  <si>
    <t>1.7.1.</t>
  </si>
  <si>
    <t>d 125-80 mm</t>
  </si>
  <si>
    <t>1.7.2.</t>
  </si>
  <si>
    <t>1.8.</t>
  </si>
  <si>
    <t>Cinkuoto plieno balninė atšaka su tarpine</t>
  </si>
  <si>
    <t>1.8.1.</t>
  </si>
  <si>
    <t>1.8.2.</t>
  </si>
  <si>
    <t>1.9.</t>
  </si>
  <si>
    <t>1.9.1.</t>
  </si>
  <si>
    <t>1.9.2.</t>
  </si>
  <si>
    <t>1.10.</t>
  </si>
  <si>
    <t>1.10.1.</t>
  </si>
  <si>
    <t>d 160-80 mm</t>
  </si>
  <si>
    <t>1.10.2.</t>
  </si>
  <si>
    <t>1.11.</t>
  </si>
  <si>
    <t>Cinkuoto plieno trišakis su tarpine</t>
  </si>
  <si>
    <t>1.11.1.</t>
  </si>
  <si>
    <t>1.11.2.</t>
  </si>
  <si>
    <t>1.11.3.</t>
  </si>
  <si>
    <t>Suma be PVM</t>
  </si>
  <si>
    <t>Taikomas PVM dydis (%)</t>
  </si>
  <si>
    <t>PVM suma</t>
  </si>
  <si>
    <t>Suma su PVM</t>
  </si>
  <si>
    <t>2. DALIS</t>
  </si>
  <si>
    <t>VENTILIACINIAI ORTAKIAI, JŲ DALYS</t>
  </si>
  <si>
    <t>2.</t>
  </si>
  <si>
    <t>Ventiliaciniai ortakiai, jų dalys</t>
  </si>
  <si>
    <t>2.1.</t>
  </si>
  <si>
    <t>Gravitacinės žaliuzi grotelės</t>
  </si>
  <si>
    <t>2.1.1.</t>
  </si>
  <si>
    <t>d100 ortakiui</t>
  </si>
  <si>
    <t>2.1.2.</t>
  </si>
  <si>
    <t>Tinkamos laukui</t>
  </si>
  <si>
    <t>2.2.</t>
  </si>
  <si>
    <t>2.2.1.</t>
  </si>
  <si>
    <t>d125 ortakiui</t>
  </si>
  <si>
    <t>2.2.2.</t>
  </si>
  <si>
    <t>2.3.</t>
  </si>
  <si>
    <t>2.3.1.</t>
  </si>
  <si>
    <t>d160 ortakiui</t>
  </si>
  <si>
    <t>2.3.2.</t>
  </si>
  <si>
    <t>2.4.</t>
  </si>
  <si>
    <t>2.4.1.</t>
  </si>
  <si>
    <t>d200 ortakiui</t>
  </si>
  <si>
    <t>2.4.2.</t>
  </si>
  <si>
    <t>2.5.</t>
  </si>
  <si>
    <t>2.5.1.</t>
  </si>
  <si>
    <t>d250 ortakiui</t>
  </si>
  <si>
    <t>2.5.2.</t>
  </si>
  <si>
    <t>2.6.</t>
  </si>
  <si>
    <t>Difuzorius oro tiekimo</t>
  </si>
  <si>
    <t>2.6.1.</t>
  </si>
  <si>
    <t>P-DVS tipo arba lygiavertis</t>
  </si>
  <si>
    <t>2.6.2.</t>
  </si>
  <si>
    <t> d100 mm ortakiui</t>
  </si>
  <si>
    <t>2.6.3.</t>
  </si>
  <si>
    <t>2.7.</t>
  </si>
  <si>
    <t>2.7.1.</t>
  </si>
  <si>
    <t>2.7.2.</t>
  </si>
  <si>
    <t> d125 mm ortakiui</t>
  </si>
  <si>
    <t>2.7.3.</t>
  </si>
  <si>
    <t>2.8.</t>
  </si>
  <si>
    <t>2.8.1.</t>
  </si>
  <si>
    <t>2.8.2.</t>
  </si>
  <si>
    <t> d160 mm ortakiui</t>
  </si>
  <si>
    <t>2.8.3.</t>
  </si>
  <si>
    <t>2.9.</t>
  </si>
  <si>
    <t>2.9.1.</t>
  </si>
  <si>
    <t>2.9.2.</t>
  </si>
  <si>
    <t> d 200 mm ortakiui</t>
  </si>
  <si>
    <t>2.9.3.</t>
  </si>
  <si>
    <t>2.10.</t>
  </si>
  <si>
    <t>2.10.1.</t>
  </si>
  <si>
    <t>2.10.2.</t>
  </si>
  <si>
    <t> d 100 mm ortakiui</t>
  </si>
  <si>
    <t>2.10.3.</t>
  </si>
  <si>
    <t>2.11.</t>
  </si>
  <si>
    <t>2.11.1.</t>
  </si>
  <si>
    <t>2.11.2.</t>
  </si>
  <si>
    <t> d 125 mm ortakiui</t>
  </si>
  <si>
    <t>2.11.3.</t>
  </si>
  <si>
    <t>2.12.</t>
  </si>
  <si>
    <t>2.12.1.</t>
  </si>
  <si>
    <t>2.12.2.</t>
  </si>
  <si>
    <t> d 160 mm ortakiui</t>
  </si>
  <si>
    <t>2.12.3.</t>
  </si>
  <si>
    <t>2.13.</t>
  </si>
  <si>
    <t>2.13.1.</t>
  </si>
  <si>
    <t>2.13.2.</t>
  </si>
  <si>
    <t>2.13.3.</t>
  </si>
  <si>
    <t>2.14.</t>
  </si>
  <si>
    <t>Lauko ventiliacijos grotelés</t>
  </si>
  <si>
    <t>2.14.1.</t>
  </si>
  <si>
    <t>Apvalios, aliumininės arba lygiavertės</t>
  </si>
  <si>
    <t>2.14.2.</t>
  </si>
  <si>
    <t>d 125 mm ortakiui</t>
  </si>
  <si>
    <t>2.15.</t>
  </si>
  <si>
    <t>2.15.1.</t>
  </si>
  <si>
    <t>2.15.2.</t>
  </si>
  <si>
    <t>d 160 mm ortakiui</t>
  </si>
  <si>
    <t>2.16.</t>
  </si>
  <si>
    <t>2.16.1.</t>
  </si>
  <si>
    <t>2.16.2.</t>
  </si>
  <si>
    <t>d 200 mm ortakiui</t>
  </si>
  <si>
    <t>2.17.</t>
  </si>
  <si>
    <t>2.17.1.</t>
  </si>
  <si>
    <t>2.17.2.</t>
  </si>
  <si>
    <t>d 250 mm ortakiui</t>
  </si>
  <si>
    <t>2.18.</t>
  </si>
  <si>
    <t>2.18.1.</t>
  </si>
  <si>
    <t>2.18.2.</t>
  </si>
  <si>
    <t>d 400 mm ortakiui</t>
  </si>
  <si>
    <t>2.19.</t>
  </si>
  <si>
    <t>2.19.1.</t>
  </si>
  <si>
    <t>d 100 mm</t>
  </si>
  <si>
    <t>2.19.2.</t>
  </si>
  <si>
    <t>2.20.</t>
  </si>
  <si>
    <t>2.20.1.</t>
  </si>
  <si>
    <t>d 125 mm</t>
  </si>
  <si>
    <t>2.20.2.</t>
  </si>
  <si>
    <t>2.21.</t>
  </si>
  <si>
    <t>2.21.1.</t>
  </si>
  <si>
    <t>d 160 mm</t>
  </si>
  <si>
    <t>2.21.2.</t>
  </si>
  <si>
    <t>2.22.</t>
  </si>
  <si>
    <t>2.22.1.</t>
  </si>
  <si>
    <t>d 200 mm</t>
  </si>
  <si>
    <t>2.22.2.</t>
  </si>
  <si>
    <t>2.23.</t>
  </si>
  <si>
    <t>2.23.1.</t>
  </si>
  <si>
    <t>d 250 mm</t>
  </si>
  <si>
    <t>2.23.2.</t>
  </si>
  <si>
    <t>2.24.</t>
  </si>
  <si>
    <t>2.24.1.</t>
  </si>
  <si>
    <t>2.24.2.</t>
  </si>
  <si>
    <t>2.25.</t>
  </si>
  <si>
    <t>2.25.1.</t>
  </si>
  <si>
    <t>2.25.2.</t>
  </si>
  <si>
    <t>2.26.</t>
  </si>
  <si>
    <t>2.26.1.</t>
  </si>
  <si>
    <t>2.26.2.</t>
  </si>
  <si>
    <t>2.27.</t>
  </si>
  <si>
    <t>2.27.1.</t>
  </si>
  <si>
    <t>2.27.2.</t>
  </si>
  <si>
    <t>2.28.</t>
  </si>
  <si>
    <t>2.28.1.</t>
  </si>
  <si>
    <t>2.28.2.</t>
  </si>
  <si>
    <t>2.29.</t>
  </si>
  <si>
    <t>2.29.1.</t>
  </si>
  <si>
    <t>d 315 mm</t>
  </si>
  <si>
    <t>2.29.2.</t>
  </si>
  <si>
    <t>2.30.</t>
  </si>
  <si>
    <t>2.30.1.</t>
  </si>
  <si>
    <t>2.30.2.</t>
  </si>
  <si>
    <t>2.30.3.</t>
  </si>
  <si>
    <t>2.31.</t>
  </si>
  <si>
    <t>2.31.1.</t>
  </si>
  <si>
    <t>2.31.2.</t>
  </si>
  <si>
    <t>2.31.3.</t>
  </si>
  <si>
    <t>2.32.</t>
  </si>
  <si>
    <t>2.32.1.</t>
  </si>
  <si>
    <t>2.32.2.</t>
  </si>
  <si>
    <t>2.32.3.</t>
  </si>
  <si>
    <t>2.33.</t>
  </si>
  <si>
    <t>2.33.1.</t>
  </si>
  <si>
    <t>2.33.2.</t>
  </si>
  <si>
    <t>2.33.3.</t>
  </si>
  <si>
    <t>2.34.</t>
  </si>
  <si>
    <t>2.34.1.</t>
  </si>
  <si>
    <t>2.34.2.</t>
  </si>
  <si>
    <t>2.34.3.</t>
  </si>
  <si>
    <t>2.35.</t>
  </si>
  <si>
    <t>2.35.1.</t>
  </si>
  <si>
    <t>2.35.2.</t>
  </si>
  <si>
    <t>2.36.</t>
  </si>
  <si>
    <t>2.36.1.</t>
  </si>
  <si>
    <t>2.36.2.</t>
  </si>
  <si>
    <t>2.37.</t>
  </si>
  <si>
    <t>2.37.1.</t>
  </si>
  <si>
    <t>2.37.2.</t>
  </si>
  <si>
    <t>2.38.</t>
  </si>
  <si>
    <t>2.38.1.</t>
  </si>
  <si>
    <t>2.38.2.</t>
  </si>
  <si>
    <t>2.39.</t>
  </si>
  <si>
    <t>2.39.1.</t>
  </si>
  <si>
    <t>2.39.2.</t>
  </si>
  <si>
    <t>2.40.</t>
  </si>
  <si>
    <t>2.40.1.</t>
  </si>
  <si>
    <t>d 125-100 mm</t>
  </si>
  <si>
    <t>2.40.2.</t>
  </si>
  <si>
    <t>2.41.</t>
  </si>
  <si>
    <t>2.41.1.</t>
  </si>
  <si>
    <t>d 160-100 mm</t>
  </si>
  <si>
    <t>2.41.2.</t>
  </si>
  <si>
    <t>2.42.</t>
  </si>
  <si>
    <t>2.42.1.</t>
  </si>
  <si>
    <t>d 160-125 mm</t>
  </si>
  <si>
    <t>2.42.2.</t>
  </si>
  <si>
    <t>2.43.</t>
  </si>
  <si>
    <t>2.43.1.</t>
  </si>
  <si>
    <t>d 200-100 mm</t>
  </si>
  <si>
    <t>2.43.2.</t>
  </si>
  <si>
    <t>2.44.</t>
  </si>
  <si>
    <t>2.44.1.</t>
  </si>
  <si>
    <t>d 200-125 mm</t>
  </si>
  <si>
    <t>2.44.2.</t>
  </si>
  <si>
    <t>2.45.</t>
  </si>
  <si>
    <t>2.45.1.</t>
  </si>
  <si>
    <t>d 200-160 mm</t>
  </si>
  <si>
    <t>2.45.2.</t>
  </si>
  <si>
    <t>2.46.</t>
  </si>
  <si>
    <t>2.46.1.</t>
  </si>
  <si>
    <t>2.46.2.</t>
  </si>
  <si>
    <t>2.47.</t>
  </si>
  <si>
    <t>2.47.1.</t>
  </si>
  <si>
    <t>2.47.2.</t>
  </si>
  <si>
    <t>2.48.</t>
  </si>
  <si>
    <t>2.48.1.</t>
  </si>
  <si>
    <t>2.48.2.</t>
  </si>
  <si>
    <t>2.49.</t>
  </si>
  <si>
    <t>2.49.1.</t>
  </si>
  <si>
    <t>2.49.2.</t>
  </si>
  <si>
    <t>2.50.</t>
  </si>
  <si>
    <t>2.50.1.</t>
  </si>
  <si>
    <t>2.50.2.</t>
  </si>
  <si>
    <t>2.51.</t>
  </si>
  <si>
    <t>2.51.1.</t>
  </si>
  <si>
    <t>2.51.2.</t>
  </si>
  <si>
    <t>2.52.</t>
  </si>
  <si>
    <t>2.52.1.</t>
  </si>
  <si>
    <t>2.52.2.</t>
  </si>
  <si>
    <t>2.52.3.</t>
  </si>
  <si>
    <t>2.53.</t>
  </si>
  <si>
    <t>2.53.1.</t>
  </si>
  <si>
    <t>2.53.2.</t>
  </si>
  <si>
    <t>2.53.3.</t>
  </si>
  <si>
    <t>2.54.</t>
  </si>
  <si>
    <t>2.54.1.</t>
  </si>
  <si>
    <t>2.54.2.</t>
  </si>
  <si>
    <t>2.54.3.</t>
  </si>
  <si>
    <t>2.55.</t>
  </si>
  <si>
    <t>Cinkuoto plieno kaminėlis</t>
  </si>
  <si>
    <t>2.55.1.</t>
  </si>
  <si>
    <t>d 125 mm ortakiams</t>
  </si>
  <si>
    <t>2.56.</t>
  </si>
  <si>
    <t>2.56.1.</t>
  </si>
  <si>
    <t>d 160 mm ortakiams</t>
  </si>
  <si>
    <t>2.57.</t>
  </si>
  <si>
    <t>2.57.1.</t>
  </si>
  <si>
    <t>d 200 mm ortakiams</t>
  </si>
  <si>
    <t>2.58.</t>
  </si>
  <si>
    <t>2.58.1.</t>
  </si>
  <si>
    <t>d 250 mm ortakiams</t>
  </si>
  <si>
    <t>2.59.</t>
  </si>
  <si>
    <t>Cinkuoto plieno atbulinės traukos vožtuvas</t>
  </si>
  <si>
    <t>2.59.1.</t>
  </si>
  <si>
    <t>d 100 mm ortakiams</t>
  </si>
  <si>
    <t>2.59.2.</t>
  </si>
  <si>
    <t>2.60.</t>
  </si>
  <si>
    <t>2.60.1.</t>
  </si>
  <si>
    <t>2.60.2.</t>
  </si>
  <si>
    <t>2.61.</t>
  </si>
  <si>
    <t>2.61.1.</t>
  </si>
  <si>
    <t>2.61.2.</t>
  </si>
  <si>
    <t>2.62.</t>
  </si>
  <si>
    <t>2.62.1.</t>
  </si>
  <si>
    <t>2.62.2.</t>
  </si>
  <si>
    <t>2.63.</t>
  </si>
  <si>
    <t>2.63.1.</t>
  </si>
  <si>
    <t>2.63.2.</t>
  </si>
  <si>
    <t>2.64.</t>
  </si>
  <si>
    <t>2.64.1.</t>
  </si>
  <si>
    <t>2.64.2.</t>
  </si>
  <si>
    <t>2.64.3.</t>
  </si>
  <si>
    <t>2.65.</t>
  </si>
  <si>
    <t>2.65.1.</t>
  </si>
  <si>
    <t>2.65.2.</t>
  </si>
  <si>
    <t>2.65.3.</t>
  </si>
  <si>
    <t>3. DALIS</t>
  </si>
  <si>
    <t>NERŪDIJANČIO PLIENO ORTAKIAI</t>
  </si>
  <si>
    <t>3.</t>
  </si>
  <si>
    <t>Nerūdijančio plieno ortakiai</t>
  </si>
  <si>
    <t>3.1.</t>
  </si>
  <si>
    <t>Nerüdijančio plieno ortakis</t>
  </si>
  <si>
    <t>m</t>
  </si>
  <si>
    <t>3.1.1.</t>
  </si>
  <si>
    <t>3.2.</t>
  </si>
  <si>
    <t>3.2.1.</t>
  </si>
  <si>
    <t>3.3.</t>
  </si>
  <si>
    <t>3.3.1.</t>
  </si>
  <si>
    <t>3.4.</t>
  </si>
  <si>
    <t>3.4.1.</t>
  </si>
  <si>
    <t>4. DALIS</t>
  </si>
  <si>
    <t>TVIRTINIMO MEDŽIAGOS, VENTILIACIJOS ORTAKIAMS</t>
  </si>
  <si>
    <t>4.</t>
  </si>
  <si>
    <t>Tvirtinimo medžiagos, ventiliacijos ortakiams</t>
  </si>
  <si>
    <t>4.1.</t>
  </si>
  <si>
    <t>Sąvaržų juosta </t>
  </si>
  <si>
    <t>4.1.1.</t>
  </si>
  <si>
    <t>Kiekis rulone ne mažiau 20 metrų.</t>
  </si>
  <si>
    <t>4.1.2.</t>
  </si>
  <si>
    <t>Plotis: 10(+-2) mm</t>
  </si>
  <si>
    <t>4.1.3.</t>
  </si>
  <si>
    <t>Medžiaga: plienas</t>
  </si>
  <si>
    <t>4.2.</t>
  </si>
  <si>
    <t>Sraigtas-užraktas sąvaržoms</t>
  </si>
  <si>
    <t>4.2.1.</t>
  </si>
  <si>
    <t>4.2.2.</t>
  </si>
  <si>
    <t>Tinkamas 10(+-2) mm pločio sąvaržų juostoms</t>
  </si>
  <si>
    <t>4.3.</t>
  </si>
  <si>
    <t>Perforuota plieninė juosta</t>
  </si>
  <si>
    <t>4.3.1.</t>
  </si>
  <si>
    <t>Plotis 17(+-2) mm. Storis: 0.6(+-0,2) mm</t>
  </si>
  <si>
    <t>4.3.2.</t>
  </si>
  <si>
    <t>Kiekis rulone ne mažaiu 10 metrų.</t>
  </si>
  <si>
    <t>4.4.</t>
  </si>
  <si>
    <t>Perforuotas plieninis montažinis profilis</t>
  </si>
  <si>
    <t>4.4.1.</t>
  </si>
  <si>
    <t>U formos</t>
  </si>
  <si>
    <t>4.4.2.</t>
  </si>
  <si>
    <t>Išmatavimai: 30(+-2) x 30(+-2) x 2,0(0,2) mm</t>
  </si>
  <si>
    <t>4.4.3.</t>
  </si>
  <si>
    <t>Ilgis: 2000(+-50) mm</t>
  </si>
  <si>
    <t>4.5.</t>
  </si>
  <si>
    <t>Lipni aliuminio juosta </t>
  </si>
  <si>
    <t>4.5.1.</t>
  </si>
  <si>
    <t>Plotis: 50(+-5)mm</t>
  </si>
  <si>
    <t>4.5.2.</t>
  </si>
  <si>
    <t>Kiekis rulone ne mažiau 40 metrų</t>
  </si>
  <si>
    <t>5. DALIS</t>
  </si>
  <si>
    <t>KANALINIAI VENTILIATORIAI, GREIČIO REGULIATORIAI</t>
  </si>
  <si>
    <t>5.</t>
  </si>
  <si>
    <t>Kanaliniai ventiliatoriai, greičio reguliatoriai</t>
  </si>
  <si>
    <t>5.1.</t>
  </si>
  <si>
    <t>lštraukiamasis kanalinis ventiliatorius </t>
  </si>
  <si>
    <t>5.1.1.</t>
  </si>
  <si>
    <t>Korpusas metalinis</t>
  </si>
  <si>
    <t>5.1.2.</t>
  </si>
  <si>
    <t>Galia ne mažiau kaip 45 W</t>
  </si>
  <si>
    <t>5.1.3.</t>
  </si>
  <si>
    <t>D100 mm</t>
  </si>
  <si>
    <t>5.1.4.</t>
  </si>
  <si>
    <t>Maitinimo įtampa: ~ 220-230 V</t>
  </si>
  <si>
    <t>5.1.5.</t>
  </si>
  <si>
    <t>Oro srautas - ne mažiau kaip 95 m3/val</t>
  </si>
  <si>
    <t>5.2.</t>
  </si>
  <si>
    <t>5.2.1.</t>
  </si>
  <si>
    <t>D125 mm</t>
  </si>
  <si>
    <t>5.2.2.</t>
  </si>
  <si>
    <t>5.2.3.</t>
  </si>
  <si>
    <t>5.2.4.</t>
  </si>
  <si>
    <t>Galia ne mažiau kaip 46 W</t>
  </si>
  <si>
    <t>5.2.5.</t>
  </si>
  <si>
    <t>Oro srautas - ne mažiau kaip 170 m3/val</t>
  </si>
  <si>
    <t>5.3.</t>
  </si>
  <si>
    <t>5.3.1.</t>
  </si>
  <si>
    <t>5.3.2.</t>
  </si>
  <si>
    <t>5.3.3.</t>
  </si>
  <si>
    <t>D160 mm</t>
  </si>
  <si>
    <t>5.3.4.</t>
  </si>
  <si>
    <t>Galia ne mažiau kaip 48 W</t>
  </si>
  <si>
    <t>5.3.5.</t>
  </si>
  <si>
    <t>Oro srautas - ne mažiau kaip 260 m3/val</t>
  </si>
  <si>
    <t>5.4.</t>
  </si>
  <si>
    <t>5.4.1.</t>
  </si>
  <si>
    <t>5.4.2.</t>
  </si>
  <si>
    <t>5.4.3.</t>
  </si>
  <si>
    <t>D200 mm</t>
  </si>
  <si>
    <t>5.4.4.</t>
  </si>
  <si>
    <t>Galia ne mažiau kaip 150 W</t>
  </si>
  <si>
    <t>5.4.5.</t>
  </si>
  <si>
    <t>Oro srautas - ne mažiau kaip 650m3/val</t>
  </si>
  <si>
    <t>5.5.</t>
  </si>
  <si>
    <t>5.5.1.</t>
  </si>
  <si>
    <t>5.5.2.</t>
  </si>
  <si>
    <t>5.5.3.</t>
  </si>
  <si>
    <t>D250 mm</t>
  </si>
  <si>
    <t>5.5.4.</t>
  </si>
  <si>
    <t>Galia ne mažiau kaip 160 W</t>
  </si>
  <si>
    <t>5.5.5.</t>
  </si>
  <si>
    <t>Oro srautas - ne mažiau kaip 800 m3/val</t>
  </si>
  <si>
    <t>5.6.</t>
  </si>
  <si>
    <t>3-jų greičių jungiklis, ištraukimo ventiliatoriui </t>
  </si>
  <si>
    <t>5.6.1.</t>
  </si>
  <si>
    <t>Tinkamas vienfazių ventiliatorių valdymui</t>
  </si>
  <si>
    <t>5.6.2.</t>
  </si>
  <si>
    <t>Maitinimo įtampa ~220-230 V</t>
  </si>
  <si>
    <t>5.6.3.</t>
  </si>
  <si>
    <t>Virštinkinis ir potinkinis montavimas</t>
  </si>
  <si>
    <t>5.6.4.</t>
  </si>
  <si>
    <t>Matmenys: 80×80×65×60(+-2) mm</t>
  </si>
  <si>
    <t>Ūkio subjektai (įskaitant kvazisubtiekėjus - fiziniai asmenys, kuriuos ketinama įdarbinti pirkimo laimėjimo atveju), kurių pajėgumais tiekėjas remiasi, kad atitiktų keliamus kvalifikacijos reikalavimus:</t>
  </si>
  <si>
    <t>Pavadinimas*</t>
  </si>
  <si>
    <t>Kodas, adresas</t>
  </si>
  <si>
    <t>Perduodama veikla</t>
  </si>
  <si>
    <t>Perduodamos veiklos dalis nuo visos pirkimo sutarties (Eur arba %)</t>
  </si>
  <si>
    <t>Kval. Reikalavimo Nr.</t>
  </si>
  <si>
    <t>Subtiekėjams / subteikėjams / subrangovams numatomos perduoti veiklos (privaloma nurodyti) ir šių ūkio subjektų pavadinimai (jei žinomi):</t>
  </si>
  <si>
    <t>Perduodama veikla*</t>
  </si>
  <si>
    <t>Kartu su pasiūlymu pateikiami šie dokumentai:</t>
  </si>
  <si>
    <t>Dokumento  pavadinimas</t>
  </si>
  <si>
    <t>Dokumentas yra konfidencialus? Taip/Ne</t>
  </si>
  <si>
    <t>1</t>
  </si>
  <si>
    <t>Jungtinės veiklos kopija (jei taikoma)</t>
  </si>
  <si>
    <t>2</t>
  </si>
  <si>
    <t>Subtiekimo sutartis, ketinimų protokolas, preliminarios sutartys ar kiti dokumentai, patvirtinantys, kad laimėjus pirkimą tiekėjui bus prieinami kitų ūkio subjektų ištekliai (jei pasitelkiami kvalifikacijos atitikimui)</t>
  </si>
  <si>
    <t>Pasiūlyme nurodyta Prekės kaina, išskyrus jos sudedamąsias dalis, subtiekėjai, taip pat kita informacija, kuri teisės aktų nustatyta tvarka turi būti skelbiama arba kitokiu būdu viešai prieinama visuomenei, nėra laikoma konfidencialia informacija. Konfidencialią informaciją sudaro, visų pirma, komercinė (gamybinė) paslaptis ir konfidencialieji pasiūlymų aspektai. Informacija, kurią viešai skelbti įpareigoja Lietuvos Respublikos įstatymai, negali būti tiekėjo nurodoma kaip konfidenciali, todėl, tiekėjui nurodžius tokią informaciją kaip konfidencialią, perkančioji organizacija turi teisę ją skelbti. Jei tiekėjas nenurodo konfidencialios informacijos, laikoma, kad konfidencialios informacijos tiekėjo pasiūlyme nėra. Vadovaujantis Informacijos viešinimo Centrinėje viešųjų pirkimų informacinėje sistemoje tvarkos aprašu, patvirtintu Viešųjų pirkimų tarnybos direktoriaus 2017 m. birželio 19 d. įsakymu Nr. 1S-91 „Dėl Informacijos viešinimo Centrinėje viešųjų pirkimų informacinėje sistemoje tvarkos aprašo patvirtinimo“, perkančioji organizacija laimėjusio dalyvio pasiūlymą, išskyrus informaciją, kurią tiekėjas nurodė kaip konfidencialią, paskelbs CVP IS.</t>
  </si>
  <si>
    <t>Tiekėjo arba jo įgalioto asmens pareigų pavadinimas:</t>
  </si>
  <si>
    <t>Pasirašančio asmens vardas ir pavardė:</t>
  </si>
  <si>
    <t>9625-3 2025-02-26 09:35:36</t>
  </si>
  <si>
    <t>Įkainis be PVM, Eur</t>
  </si>
  <si>
    <t>Haushalt 000101031081</t>
  </si>
  <si>
    <t>Eksploatavimo temperatūra iki 220 c</t>
  </si>
  <si>
    <t>DVS tipo</t>
  </si>
  <si>
    <t>Polwent DVS80</t>
  </si>
  <si>
    <t>EUROPLAST SD80</t>
  </si>
  <si>
    <t>L 3000mm</t>
  </si>
  <si>
    <t>Europlast</t>
  </si>
  <si>
    <t>Europlast BFS90-80</t>
  </si>
  <si>
    <t>Alnor 4770364140174</t>
  </si>
  <si>
    <t>Solvent RNNU-100-80</t>
  </si>
  <si>
    <t>Solvent RNNU-125-80</t>
  </si>
  <si>
    <t>Europlast 4750492211724</t>
  </si>
  <si>
    <t>Europlast 4750492222416</t>
  </si>
  <si>
    <t>Europlast TCPS80-80</t>
  </si>
  <si>
    <t>Dalap 2049</t>
  </si>
  <si>
    <t>Dalap 2051</t>
  </si>
  <si>
    <t xml:space="preserve">Dalap 2052 </t>
  </si>
  <si>
    <t>Dalap 3250</t>
  </si>
  <si>
    <t>Dalap 3249</t>
  </si>
  <si>
    <t>VALUE AIR SYSTEMS P-DVS 100</t>
  </si>
  <si>
    <t>VALUE AIR SYSTEMS P-DVS 125</t>
  </si>
  <si>
    <t>VALUE AIR SYSTEMS P-DVS 160</t>
  </si>
  <si>
    <t>VALUE AIR SYSTEMS P-DVS 200</t>
  </si>
  <si>
    <t xml:space="preserve">P-DVS tipo </t>
  </si>
  <si>
    <t>P-DVS tipo</t>
  </si>
  <si>
    <t>Komfovent 358317100</t>
  </si>
  <si>
    <t>Komfovent 358317125</t>
  </si>
  <si>
    <t>Komfovent 358317160</t>
  </si>
  <si>
    <t>Komfovent 358317200</t>
  </si>
  <si>
    <t>Komfovent YGAV-125</t>
  </si>
  <si>
    <t>Komfovent YGAV-160</t>
  </si>
  <si>
    <t>Komfovent YGAV-200</t>
  </si>
  <si>
    <t>Komfovent YGAV-250</t>
  </si>
  <si>
    <t>Komfovent YGAV-400</t>
  </si>
  <si>
    <t>Eksploatavimo temperatūra iki 220C</t>
  </si>
  <si>
    <t>Progmax aluflex 100</t>
  </si>
  <si>
    <t>Progmax aluflex 125</t>
  </si>
  <si>
    <t>Eksploatavimo temperatūra iki 200C</t>
  </si>
  <si>
    <t>Progmax aluflex 160</t>
  </si>
  <si>
    <t>Progmax aluflex 200</t>
  </si>
  <si>
    <t>Progmax aluflex 250</t>
  </si>
  <si>
    <t>LEOVIRA OSL 100</t>
  </si>
  <si>
    <t>LEOVIRA OSL 125</t>
  </si>
  <si>
    <t>LEOVIRA OSL 160</t>
  </si>
  <si>
    <t>LEOVIRA OSL 200</t>
  </si>
  <si>
    <t>LEOVIRA OSL 250</t>
  </si>
  <si>
    <t>LEOVIRA OSB 315</t>
  </si>
  <si>
    <t>Salda FIT000322</t>
  </si>
  <si>
    <t>Salda FIT000323</t>
  </si>
  <si>
    <t>Salda FIT000011</t>
  </si>
  <si>
    <t>Salda FIT000012</t>
  </si>
  <si>
    <t>Salda FIT000013</t>
  </si>
  <si>
    <t>salda FIT000137</t>
  </si>
  <si>
    <t>salda FIT000140</t>
  </si>
  <si>
    <t>salda FIT000141</t>
  </si>
  <si>
    <t xml:space="preserve"> salda FIT001291</t>
  </si>
  <si>
    <t>salda FIT000788</t>
  </si>
  <si>
    <t>salda FIT000145</t>
  </si>
  <si>
    <t>salda FIT000023</t>
  </si>
  <si>
    <t>salda FIT000025</t>
  </si>
  <si>
    <t>FIT000026 salda</t>
  </si>
  <si>
    <t>FIT000028 salda</t>
  </si>
  <si>
    <t>salda FIT000029</t>
  </si>
  <si>
    <t>salda FIT000030</t>
  </si>
  <si>
    <t>salda FIT000226</t>
  </si>
  <si>
    <t>salda FIT000228</t>
  </si>
  <si>
    <t>salda FIT000233</t>
  </si>
  <si>
    <t>FIT000395 salda</t>
  </si>
  <si>
    <t>salda FIT000427</t>
  </si>
  <si>
    <t>salda FIT000892</t>
  </si>
  <si>
    <t>salda FIT000893</t>
  </si>
  <si>
    <t>salda FIT000236</t>
  </si>
  <si>
    <t>salda FIT001260</t>
  </si>
  <si>
    <t>Onnline ATVD250</t>
  </si>
  <si>
    <t>Onnline ATVD200</t>
  </si>
  <si>
    <t>Onnline ATVD160</t>
  </si>
  <si>
    <t>Onnline ATVD100</t>
  </si>
  <si>
    <t>Onnline ATVD125</t>
  </si>
  <si>
    <t>MK TECHNIKA Spiralinis ortakis d100</t>
  </si>
  <si>
    <t>MK TECHNIKA Spiralinis ortakis d125</t>
  </si>
  <si>
    <t>MK TECHNIKA Spiralinis ortakis d160</t>
  </si>
  <si>
    <t>MK TECHNIKA Spiralinis ortakis d200</t>
  </si>
  <si>
    <t>Elvent SJA30</t>
  </si>
  <si>
    <t>Kiekis rulone 30 metrų.</t>
  </si>
  <si>
    <t>Plotis: 9 mm</t>
  </si>
  <si>
    <t>Elvent STA30</t>
  </si>
  <si>
    <t>Tinkamas 9 mm pločio sąvaržų juostoms</t>
  </si>
  <si>
    <t>Plotis 17mm. Storis: 0.6mm</t>
  </si>
  <si>
    <t>Kiekis rulone  10 metrų.</t>
  </si>
  <si>
    <t>Koelner 300124</t>
  </si>
  <si>
    <t>Varžtų pasaulis p030030002200u</t>
  </si>
  <si>
    <t>Išmatavimai: 30 x 30 x 2,0 mm</t>
  </si>
  <si>
    <t>Ilgis: 2000mm</t>
  </si>
  <si>
    <t>Folsen A000066427</t>
  </si>
  <si>
    <t>Plotis: 50mm</t>
  </si>
  <si>
    <t>Kiekis rulone  40 metrų</t>
  </si>
  <si>
    <t>salda FIT000085</t>
  </si>
  <si>
    <t>salda FIT000367</t>
  </si>
  <si>
    <t>salda FIT000087</t>
  </si>
  <si>
    <t>salda FIT000088</t>
  </si>
  <si>
    <t>salda FIT000089</t>
  </si>
  <si>
    <t>Ventilation systems jsc VKM250EC</t>
  </si>
  <si>
    <t>Galia 161W</t>
  </si>
  <si>
    <t>Oro srautas 1275m3/val</t>
  </si>
  <si>
    <t>Oro srautas 1000 m3/val</t>
  </si>
  <si>
    <t>Galia 157W</t>
  </si>
  <si>
    <t>Ventilation systems jsc VKMZ200</t>
  </si>
  <si>
    <t>Ventilation systems jsc VKMZ160</t>
  </si>
  <si>
    <t>Galia 78W</t>
  </si>
  <si>
    <t>Oro srautas 455 m3/val</t>
  </si>
  <si>
    <t>Ventilation systems jsc VKMZ125</t>
  </si>
  <si>
    <t>Galia 78 W</t>
  </si>
  <si>
    <t>Oro srautas 330 m3/val</t>
  </si>
  <si>
    <t>Ventilation systems jsc VKMZ100</t>
  </si>
  <si>
    <t>Galia 72W</t>
  </si>
  <si>
    <t>Oro srautas 250 m3/val</t>
  </si>
  <si>
    <t>AREB 17886-9957 BREVE</t>
  </si>
  <si>
    <t>Matmenys: 82×82×65×62mm</t>
  </si>
  <si>
    <t xml:space="preserve">2025 kovo 20 d. </t>
  </si>
  <si>
    <t>OF-A16826</t>
  </si>
  <si>
    <t>Kaunas</t>
  </si>
  <si>
    <t>UAB „Sentios“</t>
  </si>
  <si>
    <t>A. Juozapavičiaus pr. 104B, LT-45108, Kaunas</t>
  </si>
  <si>
    <t>LT100006425312</t>
  </si>
  <si>
    <t>LT65 7044 0600 0768 9476, AB SEB bankas, b.k. 70440</t>
  </si>
  <si>
    <t>Raimonda Gudaitienė</t>
  </si>
  <si>
    <t>37067091072, info@sentios.lt</t>
  </si>
  <si>
    <t>Direktorius Gytis Janulevičius</t>
  </si>
  <si>
    <t>Nurodoma sutarties pasirašymo metu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</si>
</sst>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 x14ac:knownFonts="1">
    <font>
      <sz val="12"/>
      <color theme="1"/>
      <name val="Calibri"/>
      <family val="2"/>
      <scheme val="minor"/>
    </font>
    <font>
      <sz val="11"/>
      <color theme="1"/>
      <name val="Calibri"/>
      <family val="2"/>
      <scheme val="minor"/>
    </font>
    <font>
      <b/>
      <sz val="11"/>
      <color theme="1"/>
      <name val="Calibri"/>
      <family val="2"/>
      <scheme val="minor"/>
    </font>
    <font>
      <sz val="11"/>
      <color indexed="8"/>
      <name val="Calibri"/>
      <family val="2"/>
      <scheme val="minor"/>
    </font>
    <font>
      <i/>
      <sz val="11"/>
      <color theme="1"/>
      <name val="Calibri"/>
      <family val="2"/>
      <scheme val="minor"/>
    </font>
  </fonts>
  <fills count="8">
    <fill>
      <patternFill patternType="none"/>
    </fill>
    <fill>
      <patternFill patternType="gray125"/>
    </fill>
    <fill>
      <patternFill patternType="solid">
        <fgColor theme="0" tint="-0.249977111117893"/>
        <bgColor indexed="64"/>
      </patternFill>
    </fill>
    <fill>
      <patternFill patternType="solid">
        <fgColor theme="0"/>
        <bgColor indexed="64"/>
      </patternFill>
    </fill>
    <fill>
      <patternFill patternType="solid">
        <fgColor rgb="FFBFBFBF"/>
        <bgColor rgb="FFBFBFBF"/>
      </patternFill>
    </fill>
    <fill>
      <patternFill patternType="solid">
        <fgColor rgb="FFFFFFFF"/>
        <bgColor rgb="FFFFFFFF"/>
      </patternFill>
    </fill>
    <fill>
      <patternFill patternType="solid">
        <fgColor rgb="FFFFFFFF"/>
        <bgColor rgb="FFFFFFFF"/>
      </patternFill>
    </fill>
    <fill>
      <patternFill patternType="solid">
        <fgColor theme="0" tint="-0.249977111117893"/>
        <bgColor rgb="FFBFBFBF"/>
      </patternFill>
    </fill>
  </fills>
  <borders count="26">
    <border>
      <left/>
      <right/>
      <top/>
      <bottom/>
      <diagonal/>
    </border>
    <border>
      <left style="thin">
        <color indexed="64"/>
      </left>
      <right style="thin">
        <color indexed="64"/>
      </right>
      <top style="thin">
        <color indexed="64"/>
      </top>
      <bottom style="thin">
        <color indexed="64"/>
      </bottom>
      <diagonal/>
    </border>
    <border>
      <left style="medium">
        <color indexed="64"/>
      </left>
      <right style="thin">
        <color indexed="8"/>
      </right>
      <top style="thin">
        <color indexed="8"/>
      </top>
      <bottom style="thin">
        <color indexed="8"/>
      </bottom>
      <diagonal/>
    </border>
    <border>
      <left/>
      <right/>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bottom style="medium">
        <color indexed="64"/>
      </bottom>
      <diagonal/>
    </border>
    <border>
      <left/>
      <right/>
      <top style="thin">
        <color indexed="64"/>
      </top>
      <bottom style="medium">
        <color indexed="64"/>
      </bottom>
      <diagonal/>
    </border>
    <border>
      <left/>
      <right style="thin">
        <color indexed="64"/>
      </right>
      <top style="thin">
        <color indexed="64"/>
      </top>
      <bottom style="medium">
        <color indexed="64"/>
      </bottom>
      <diagonal/>
    </border>
    <border>
      <left/>
      <right style="medium">
        <color indexed="64"/>
      </right>
      <top/>
      <bottom style="medium">
        <color indexed="64"/>
      </bottom>
      <diagonal/>
    </border>
    <border>
      <left/>
      <right style="thin">
        <color indexed="8"/>
      </right>
      <top style="thin">
        <color indexed="8"/>
      </top>
      <bottom style="thin">
        <color indexed="8"/>
      </bottom>
      <diagonal/>
    </border>
    <border>
      <left style="thin">
        <color rgb="FF000000"/>
      </left>
      <right style="thin">
        <color rgb="FF000000"/>
      </right>
      <top style="thin">
        <color rgb="FF000000"/>
      </top>
      <bottom style="thin">
        <color rgb="FF000000"/>
      </bottom>
      <diagonal/>
    </border>
    <border>
      <left style="thin">
        <color rgb="FF000000"/>
      </left>
      <right style="thin">
        <color rgb="FF000000"/>
      </right>
      <top style="thin">
        <color rgb="FF000000"/>
      </top>
      <bottom style="thin">
        <color indexed="64"/>
      </bottom>
      <diagonal/>
    </border>
    <border>
      <left style="thin">
        <color rgb="FF000000"/>
      </left>
      <right style="thin">
        <color rgb="FF000000"/>
      </right>
      <top/>
      <bottom style="thin">
        <color rgb="FF000000"/>
      </bottom>
      <diagonal/>
    </border>
  </borders>
  <cellStyleXfs count="1">
    <xf numFmtId="0" fontId="0" fillId="0" borderId="0"/>
  </cellStyleXfs>
  <cellXfs count="76">
    <xf numFmtId="0" fontId="0" fillId="0" borderId="0" xfId="0"/>
    <xf numFmtId="0" fontId="1" fillId="2" borderId="0" xfId="0" applyFont="1" applyFill="1"/>
    <xf numFmtId="0" fontId="2" fillId="2" borderId="0" xfId="0" applyFont="1" applyFill="1"/>
    <xf numFmtId="0" fontId="1" fillId="2" borderId="1" xfId="0" applyFont="1" applyFill="1" applyBorder="1" applyAlignment="1">
      <alignment horizontal="left"/>
    </xf>
    <xf numFmtId="0" fontId="1" fillId="2" borderId="0" xfId="0" applyFont="1" applyFill="1" applyAlignment="1">
      <alignment vertical="center" wrapText="1"/>
    </xf>
    <xf numFmtId="0" fontId="1" fillId="2" borderId="0" xfId="0" applyFont="1" applyFill="1" applyAlignment="1" applyProtection="1">
      <alignment horizontal="center" vertical="center" wrapText="1"/>
      <protection locked="0"/>
    </xf>
    <xf numFmtId="0" fontId="1" fillId="2" borderId="3" xfId="0" applyFont="1" applyFill="1" applyBorder="1"/>
    <xf numFmtId="0" fontId="1" fillId="2" borderId="4" xfId="0" applyFont="1" applyFill="1" applyBorder="1" applyAlignment="1">
      <alignment horizontal="center" vertical="center" wrapText="1"/>
    </xf>
    <xf numFmtId="0" fontId="1" fillId="2" borderId="6" xfId="0" applyFont="1" applyFill="1" applyBorder="1" applyAlignment="1">
      <alignment horizontal="center" wrapText="1"/>
    </xf>
    <xf numFmtId="0" fontId="1" fillId="2" borderId="0" xfId="0" applyFont="1" applyFill="1" applyAlignment="1">
      <alignment horizontal="center" vertical="center" wrapText="1"/>
    </xf>
    <xf numFmtId="0" fontId="1" fillId="2" borderId="0" xfId="0" applyFont="1" applyFill="1" applyAlignment="1">
      <alignment horizontal="center" vertical="center"/>
    </xf>
    <xf numFmtId="0" fontId="2" fillId="4" borderId="0" xfId="0" applyFont="1" applyFill="1"/>
    <xf numFmtId="0" fontId="1" fillId="4" borderId="0" xfId="0" applyFont="1" applyFill="1"/>
    <xf numFmtId="0" fontId="1" fillId="5" borderId="0" xfId="0" applyFont="1" applyFill="1" applyProtection="1">
      <protection locked="0"/>
    </xf>
    <xf numFmtId="0" fontId="2" fillId="4" borderId="23" xfId="0" applyFont="1" applyFill="1" applyBorder="1"/>
    <xf numFmtId="0" fontId="1" fillId="4" borderId="23" xfId="0" applyFont="1" applyFill="1" applyBorder="1"/>
    <xf numFmtId="0" fontId="1" fillId="6" borderId="23" xfId="0" applyFont="1" applyFill="1" applyBorder="1" applyProtection="1">
      <protection locked="0"/>
    </xf>
    <xf numFmtId="0" fontId="1" fillId="5" borderId="23" xfId="0" applyFont="1" applyFill="1" applyBorder="1" applyProtection="1">
      <protection locked="0"/>
    </xf>
    <xf numFmtId="0" fontId="1" fillId="3" borderId="8" xfId="0" applyFont="1" applyFill="1" applyBorder="1" applyAlignment="1" applyProtection="1">
      <alignment horizontal="center" vertical="center"/>
      <protection locked="0"/>
    </xf>
    <xf numFmtId="0" fontId="1" fillId="3" borderId="11" xfId="0" applyFont="1" applyFill="1" applyBorder="1" applyAlignment="1" applyProtection="1">
      <alignment horizontal="center" vertical="center"/>
      <protection locked="0"/>
    </xf>
    <xf numFmtId="0" fontId="1" fillId="4" borderId="7" xfId="0" applyFont="1" applyFill="1" applyBorder="1" applyAlignment="1">
      <alignment horizontal="center" vertical="center" wrapText="1"/>
    </xf>
    <xf numFmtId="0" fontId="1" fillId="5" borderId="7" xfId="0" applyFont="1" applyFill="1" applyBorder="1" applyAlignment="1" applyProtection="1">
      <alignment horizontal="center" vertical="center" wrapText="1"/>
      <protection locked="0"/>
    </xf>
    <xf numFmtId="0" fontId="1" fillId="5" borderId="18" xfId="0" applyFont="1" applyFill="1" applyBorder="1" applyAlignment="1" applyProtection="1">
      <alignment horizontal="center" vertical="center" wrapText="1"/>
      <protection locked="0"/>
    </xf>
    <xf numFmtId="0" fontId="2" fillId="7" borderId="23" xfId="0" applyFont="1" applyFill="1" applyBorder="1"/>
    <xf numFmtId="0" fontId="1" fillId="7" borderId="23" xfId="0" applyFont="1" applyFill="1" applyBorder="1"/>
    <xf numFmtId="0" fontId="1" fillId="0" borderId="23" xfId="0" applyFont="1" applyBorder="1"/>
    <xf numFmtId="0" fontId="1" fillId="4" borderId="25" xfId="0" applyFont="1" applyFill="1" applyBorder="1"/>
    <xf numFmtId="0" fontId="1" fillId="0" borderId="24" xfId="0" applyFont="1" applyBorder="1"/>
    <xf numFmtId="0" fontId="1" fillId="0" borderId="23" xfId="0" applyFont="1" applyBorder="1" applyProtection="1">
      <protection locked="0"/>
    </xf>
    <xf numFmtId="0" fontId="1" fillId="2" borderId="23" xfId="0" applyFont="1" applyFill="1" applyBorder="1"/>
    <xf numFmtId="0" fontId="1" fillId="6" borderId="1" xfId="0" applyFont="1" applyFill="1" applyBorder="1" applyProtection="1">
      <protection locked="0"/>
    </xf>
    <xf numFmtId="0" fontId="1" fillId="2" borderId="0" xfId="0" applyFont="1" applyFill="1"/>
    <xf numFmtId="0" fontId="1" fillId="6" borderId="1" xfId="0" applyFont="1" applyFill="1" applyBorder="1" applyAlignment="1" applyProtection="1">
      <alignment horizontal="center" vertical="center" wrapText="1"/>
      <protection locked="0"/>
    </xf>
    <xf numFmtId="0" fontId="0" fillId="0" borderId="16" xfId="0" applyBorder="1" applyProtection="1">
      <protection locked="0"/>
    </xf>
    <xf numFmtId="0" fontId="0" fillId="0" borderId="15" xfId="0" applyBorder="1" applyProtection="1">
      <protection locked="0"/>
    </xf>
    <xf numFmtId="0" fontId="1" fillId="2" borderId="1" xfId="0" applyFont="1" applyFill="1" applyBorder="1" applyAlignment="1">
      <alignment vertical="center" wrapText="1"/>
    </xf>
    <xf numFmtId="0" fontId="0" fillId="0" borderId="15" xfId="0" applyBorder="1"/>
    <xf numFmtId="0" fontId="1" fillId="4" borderId="23" xfId="0" applyFont="1" applyFill="1" applyBorder="1" applyAlignment="1">
      <alignment vertical="center" wrapText="1"/>
    </xf>
    <xf numFmtId="0" fontId="0" fillId="0" borderId="23" xfId="0" applyBorder="1"/>
    <xf numFmtId="0" fontId="1" fillId="2" borderId="0" xfId="0" applyFont="1" applyFill="1" applyAlignment="1">
      <alignment vertical="center" wrapText="1"/>
    </xf>
    <xf numFmtId="49" fontId="3" fillId="2" borderId="2" xfId="0" applyNumberFormat="1" applyFont="1" applyFill="1" applyBorder="1" applyAlignment="1">
      <alignment horizontal="left" vertical="center"/>
    </xf>
    <xf numFmtId="0" fontId="0" fillId="0" borderId="22" xfId="0" applyBorder="1"/>
    <xf numFmtId="0" fontId="1" fillId="6" borderId="23" xfId="0" applyFont="1" applyFill="1" applyBorder="1" applyAlignment="1" applyProtection="1">
      <alignment horizontal="center" vertical="center" wrapText="1"/>
      <protection locked="0"/>
    </xf>
    <xf numFmtId="0" fontId="0" fillId="0" borderId="23" xfId="0" applyBorder="1" applyProtection="1">
      <protection locked="0"/>
    </xf>
    <xf numFmtId="49" fontId="3" fillId="2" borderId="2" xfId="0" applyNumberFormat="1" applyFont="1" applyFill="1" applyBorder="1" applyAlignment="1">
      <alignment horizontal="left" vertical="center" wrapText="1"/>
    </xf>
    <xf numFmtId="0" fontId="2" fillId="2" borderId="0" xfId="0" applyFont="1" applyFill="1"/>
    <xf numFmtId="0" fontId="1" fillId="3" borderId="8" xfId="0" applyFont="1" applyFill="1" applyBorder="1" applyAlignment="1" applyProtection="1">
      <alignment horizontal="center" vertical="center" wrapText="1"/>
      <protection locked="0"/>
    </xf>
    <xf numFmtId="0" fontId="0" fillId="0" borderId="17" xfId="0" applyBorder="1"/>
    <xf numFmtId="0" fontId="1" fillId="3" borderId="1" xfId="0" applyFont="1" applyFill="1" applyBorder="1" applyAlignment="1" applyProtection="1">
      <alignment horizontal="center" vertical="center" wrapText="1"/>
      <protection locked="0"/>
    </xf>
    <xf numFmtId="0" fontId="0" fillId="0" borderId="16" xfId="0" applyBorder="1"/>
    <xf numFmtId="0" fontId="1" fillId="3" borderId="7" xfId="0" applyFont="1" applyFill="1" applyBorder="1" applyAlignment="1" applyProtection="1">
      <alignment horizontal="center" vertical="center" wrapText="1"/>
      <protection locked="0"/>
    </xf>
    <xf numFmtId="0" fontId="1" fillId="2" borderId="5" xfId="0" applyFont="1" applyFill="1" applyBorder="1" applyAlignment="1">
      <alignment horizontal="center" vertical="center" wrapText="1"/>
    </xf>
    <xf numFmtId="0" fontId="0" fillId="0" borderId="13" xfId="0" applyBorder="1"/>
    <xf numFmtId="0" fontId="0" fillId="0" borderId="12" xfId="0" applyBorder="1"/>
    <xf numFmtId="0" fontId="1" fillId="5" borderId="1" xfId="0" applyFont="1" applyFill="1" applyBorder="1" applyAlignment="1" applyProtection="1">
      <alignment horizontal="left" vertical="center" wrapText="1"/>
      <protection locked="0"/>
    </xf>
    <xf numFmtId="0" fontId="1" fillId="5" borderId="17" xfId="0" applyFont="1" applyFill="1" applyBorder="1" applyAlignment="1" applyProtection="1">
      <alignment horizontal="center" vertical="center" wrapText="1"/>
      <protection locked="0"/>
    </xf>
    <xf numFmtId="0" fontId="2" fillId="2" borderId="0" xfId="0" applyFont="1" applyFill="1" applyAlignment="1">
      <alignment horizontal="left" wrapText="1"/>
    </xf>
    <xf numFmtId="0" fontId="1" fillId="4" borderId="1" xfId="0" applyFont="1" applyFill="1" applyBorder="1" applyAlignment="1">
      <alignment horizontal="left" vertical="center" wrapText="1"/>
    </xf>
    <xf numFmtId="0" fontId="1" fillId="2" borderId="0" xfId="0" applyFont="1" applyFill="1" applyAlignment="1">
      <alignment horizontal="right"/>
    </xf>
    <xf numFmtId="0" fontId="1" fillId="3" borderId="10" xfId="0" applyFont="1" applyFill="1" applyBorder="1" applyAlignment="1" applyProtection="1">
      <alignment horizontal="center" vertical="center" wrapText="1"/>
      <protection locked="0"/>
    </xf>
    <xf numFmtId="0" fontId="0" fillId="0" borderId="20" xfId="0" applyBorder="1"/>
    <xf numFmtId="0" fontId="4" fillId="2" borderId="0" xfId="0" applyFont="1" applyFill="1" applyAlignment="1">
      <alignment horizontal="left" vertical="top" wrapText="1"/>
    </xf>
    <xf numFmtId="0" fontId="1" fillId="2" borderId="4" xfId="0" applyFont="1" applyFill="1" applyBorder="1" applyAlignment="1">
      <alignment horizontal="center" vertical="center" wrapText="1"/>
    </xf>
    <xf numFmtId="0" fontId="1" fillId="3" borderId="0" xfId="0" applyFont="1" applyFill="1" applyProtection="1">
      <protection locked="0"/>
    </xf>
    <xf numFmtId="0" fontId="1" fillId="2" borderId="6" xfId="0" applyFont="1" applyFill="1" applyBorder="1" applyAlignment="1">
      <alignment horizontal="center" vertical="center" wrapText="1"/>
    </xf>
    <xf numFmtId="0" fontId="0" fillId="0" borderId="14" xfId="0" applyBorder="1"/>
    <xf numFmtId="0" fontId="1" fillId="3" borderId="9" xfId="0" applyFont="1" applyFill="1" applyBorder="1" applyAlignment="1" applyProtection="1">
      <alignment horizontal="center" vertical="center" wrapText="1"/>
      <protection locked="0"/>
    </xf>
    <xf numFmtId="0" fontId="1" fillId="2" borderId="12" xfId="0" applyFont="1" applyFill="1" applyBorder="1" applyAlignment="1">
      <alignment horizontal="center" vertical="center" wrapText="1"/>
    </xf>
    <xf numFmtId="0" fontId="1" fillId="2" borderId="14" xfId="0" applyFont="1" applyFill="1" applyBorder="1" applyAlignment="1">
      <alignment horizontal="center" vertical="center" wrapText="1"/>
    </xf>
    <xf numFmtId="0" fontId="0" fillId="0" borderId="19" xfId="0" applyBorder="1"/>
    <xf numFmtId="0" fontId="1" fillId="5" borderId="10" xfId="0" applyFont="1" applyFill="1" applyBorder="1" applyAlignment="1" applyProtection="1">
      <alignment horizontal="left" vertical="center" wrapText="1"/>
      <protection locked="0"/>
    </xf>
    <xf numFmtId="0" fontId="1" fillId="5" borderId="21" xfId="0" applyFont="1" applyFill="1" applyBorder="1" applyAlignment="1" applyProtection="1">
      <alignment horizontal="center" vertical="center" wrapText="1"/>
      <protection locked="0"/>
    </xf>
    <xf numFmtId="0" fontId="0" fillId="0" borderId="3" xfId="0" applyBorder="1"/>
    <xf numFmtId="0" fontId="0" fillId="0" borderId="21" xfId="0" applyBorder="1"/>
    <xf numFmtId="0" fontId="2" fillId="2" borderId="0" xfId="0" applyFont="1" applyFill="1" applyAlignment="1">
      <alignment horizontal="left"/>
    </xf>
    <xf numFmtId="0" fontId="2" fillId="2" borderId="0" xfId="0" applyFont="1" applyFill="1" applyAlignment="1">
      <alignment horizontal="left" vertical="center" wrapText="1"/>
    </xf>
  </cellXfs>
  <cellStyles count="1">
    <cellStyle name="Įprasta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Calibri">
      <a:maj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ajorFont>
      <a:minorFont>
        <a:latin typeface="Calibri" panose="020F0502020204030204"/>
        <a:ea typeface=""/>
        <a:cs typeface=""/>
        <a:font script="Jpan" typeface="メイリオ"/>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H386"/>
  <sheetViews>
    <sheetView tabSelected="1" topLeftCell="A266" zoomScale="90" zoomScaleNormal="90" workbookViewId="0">
      <selection activeCell="G303" sqref="G303"/>
    </sheetView>
  </sheetViews>
  <sheetFormatPr defaultColWidth="10.75" defaultRowHeight="15" x14ac:dyDescent="0.25"/>
  <cols>
    <col min="1" max="1" width="9.125" style="1" customWidth="1"/>
    <col min="2" max="2" width="48" style="1" bestFit="1" customWidth="1"/>
    <col min="3" max="3" width="19.75" style="1" bestFit="1" customWidth="1"/>
    <col min="4" max="4" width="11.75" style="1" bestFit="1" customWidth="1"/>
    <col min="5" max="5" width="15.75" style="1" bestFit="1" customWidth="1"/>
    <col min="6" max="6" width="15" style="1" bestFit="1" customWidth="1"/>
    <col min="7" max="7" width="20.5" style="1" customWidth="1"/>
    <col min="8" max="8" width="26.5" style="1" customWidth="1"/>
    <col min="9" max="15" width="25" style="1" customWidth="1"/>
    <col min="16" max="16" width="10.75" style="1" customWidth="1"/>
    <col min="17" max="16384" width="10.75" style="1"/>
  </cols>
  <sheetData>
    <row r="1" spans="1:6" x14ac:dyDescent="0.25">
      <c r="A1" s="11" t="s">
        <v>0</v>
      </c>
      <c r="B1" s="2"/>
    </row>
    <row r="2" spans="1:6" x14ac:dyDescent="0.25">
      <c r="A2" s="2"/>
      <c r="B2" s="2"/>
    </row>
    <row r="3" spans="1:6" x14ac:dyDescent="0.25">
      <c r="A3" s="1" t="s">
        <v>1</v>
      </c>
      <c r="B3" s="11" t="s">
        <v>2</v>
      </c>
    </row>
    <row r="4" spans="1:6" x14ac:dyDescent="0.25">
      <c r="B4" s="2"/>
    </row>
    <row r="5" spans="1:6" x14ac:dyDescent="0.25">
      <c r="A5" s="3" t="s">
        <v>3</v>
      </c>
      <c r="B5" s="30" t="s">
        <v>605</v>
      </c>
    </row>
    <row r="6" spans="1:6" x14ac:dyDescent="0.25">
      <c r="A6" s="3" t="s">
        <v>4</v>
      </c>
      <c r="B6" s="30" t="s">
        <v>606</v>
      </c>
    </row>
    <row r="7" spans="1:6" x14ac:dyDescent="0.25">
      <c r="A7" s="3" t="s">
        <v>5</v>
      </c>
      <c r="B7" s="30" t="s">
        <v>607</v>
      </c>
    </row>
    <row r="9" spans="1:6" ht="15.75" x14ac:dyDescent="0.25">
      <c r="A9" s="35" t="s">
        <v>6</v>
      </c>
      <c r="B9" s="36"/>
      <c r="C9" s="32" t="s">
        <v>608</v>
      </c>
      <c r="D9" s="33"/>
      <c r="E9" s="33"/>
      <c r="F9" s="34"/>
    </row>
    <row r="10" spans="1:6" ht="16.149999999999999" customHeight="1" x14ac:dyDescent="0.25">
      <c r="A10" s="40" t="s">
        <v>7</v>
      </c>
      <c r="B10" s="41"/>
      <c r="C10" s="32">
        <v>302597426</v>
      </c>
      <c r="D10" s="33"/>
      <c r="E10" s="33"/>
      <c r="F10" s="34"/>
    </row>
    <row r="11" spans="1:6" ht="16.149999999999999" customHeight="1" x14ac:dyDescent="0.25">
      <c r="A11" s="40" t="s">
        <v>8</v>
      </c>
      <c r="B11" s="41"/>
      <c r="C11" s="32" t="s">
        <v>609</v>
      </c>
      <c r="D11" s="33"/>
      <c r="E11" s="33"/>
      <c r="F11" s="34"/>
    </row>
    <row r="12" spans="1:6" ht="16.149999999999999" customHeight="1" x14ac:dyDescent="0.25">
      <c r="A12" s="35" t="s">
        <v>9</v>
      </c>
      <c r="B12" s="36"/>
      <c r="C12" s="32" t="s">
        <v>610</v>
      </c>
      <c r="D12" s="33"/>
      <c r="E12" s="33"/>
      <c r="F12" s="34"/>
    </row>
    <row r="13" spans="1:6" ht="63" customHeight="1" x14ac:dyDescent="0.25">
      <c r="A13" s="44" t="s">
        <v>10</v>
      </c>
      <c r="B13" s="41"/>
      <c r="C13" s="32" t="s">
        <v>611</v>
      </c>
      <c r="D13" s="33"/>
      <c r="E13" s="33"/>
      <c r="F13" s="34"/>
    </row>
    <row r="14" spans="1:6" ht="16.149999999999999" customHeight="1" x14ac:dyDescent="0.25">
      <c r="A14" s="35" t="s">
        <v>11</v>
      </c>
      <c r="B14" s="36"/>
      <c r="C14" s="32" t="s">
        <v>612</v>
      </c>
      <c r="D14" s="33"/>
      <c r="E14" s="33"/>
      <c r="F14" s="34"/>
    </row>
    <row r="15" spans="1:6" ht="16.149999999999999" customHeight="1" x14ac:dyDescent="0.25">
      <c r="A15" s="35" t="s">
        <v>12</v>
      </c>
      <c r="B15" s="36"/>
      <c r="C15" s="32" t="s">
        <v>613</v>
      </c>
      <c r="D15" s="33"/>
      <c r="E15" s="33"/>
      <c r="F15" s="34"/>
    </row>
    <row r="16" spans="1:6" ht="48" customHeight="1" x14ac:dyDescent="0.25">
      <c r="A16" s="35" t="s">
        <v>13</v>
      </c>
      <c r="B16" s="36"/>
      <c r="C16" s="32" t="s">
        <v>614</v>
      </c>
      <c r="D16" s="33"/>
      <c r="E16" s="33"/>
      <c r="F16" s="34"/>
    </row>
    <row r="17" spans="1:8" ht="55.15" customHeight="1" x14ac:dyDescent="0.25">
      <c r="A17" s="35" t="s">
        <v>14</v>
      </c>
      <c r="B17" s="36"/>
      <c r="C17" s="32" t="s">
        <v>615</v>
      </c>
      <c r="D17" s="33"/>
      <c r="E17" s="33"/>
      <c r="F17" s="34"/>
    </row>
    <row r="18" spans="1:8" ht="71.099999999999994" customHeight="1" x14ac:dyDescent="0.25">
      <c r="A18" s="37" t="s">
        <v>15</v>
      </c>
      <c r="B18" s="38"/>
      <c r="C18" s="42"/>
      <c r="D18" s="43"/>
      <c r="E18" s="43"/>
      <c r="F18" s="43"/>
    </row>
    <row r="19" spans="1:8" ht="18" customHeight="1" x14ac:dyDescent="0.25">
      <c r="A19" s="4"/>
      <c r="B19" s="4"/>
      <c r="C19" s="5"/>
      <c r="D19" s="5"/>
      <c r="E19" s="5"/>
      <c r="F19" s="5"/>
    </row>
    <row r="20" spans="1:8" x14ac:dyDescent="0.25">
      <c r="A20" s="45" t="s">
        <v>16</v>
      </c>
      <c r="B20" s="31"/>
      <c r="C20" s="31"/>
      <c r="D20" s="31"/>
      <c r="E20" s="31"/>
      <c r="F20" s="31"/>
    </row>
    <row r="21" spans="1:8" x14ac:dyDescent="0.25">
      <c r="A21" s="31" t="s">
        <v>17</v>
      </c>
      <c r="B21" s="31"/>
      <c r="C21" s="31"/>
      <c r="D21" s="31"/>
      <c r="E21" s="31"/>
      <c r="F21" s="31"/>
    </row>
    <row r="22" spans="1:8" x14ac:dyDescent="0.25">
      <c r="A22" s="31" t="s">
        <v>18</v>
      </c>
      <c r="B22" s="31"/>
      <c r="C22" s="31"/>
      <c r="D22" s="31"/>
      <c r="E22" s="31"/>
      <c r="F22" s="31"/>
    </row>
    <row r="23" spans="1:8" x14ac:dyDescent="0.25">
      <c r="A23" s="31" t="s">
        <v>19</v>
      </c>
      <c r="B23" s="31"/>
      <c r="C23" s="31"/>
      <c r="D23" s="31"/>
      <c r="E23" s="31"/>
      <c r="F23" s="31"/>
    </row>
    <row r="24" spans="1:8" x14ac:dyDescent="0.25">
      <c r="A24" s="31" t="s">
        <v>20</v>
      </c>
      <c r="B24" s="31"/>
      <c r="C24" s="31"/>
      <c r="D24" s="31"/>
      <c r="E24" s="31"/>
      <c r="F24" s="31"/>
    </row>
    <row r="25" spans="1:8" ht="32.1" customHeight="1" x14ac:dyDescent="0.25">
      <c r="A25" s="39" t="s">
        <v>21</v>
      </c>
      <c r="B25" s="31"/>
      <c r="C25" s="31"/>
      <c r="D25" s="31"/>
      <c r="E25" s="31"/>
      <c r="F25" s="31"/>
    </row>
    <row r="26" spans="1:8" x14ac:dyDescent="0.25">
      <c r="A26" s="31" t="s">
        <v>22</v>
      </c>
      <c r="B26" s="31"/>
      <c r="C26" s="31"/>
      <c r="D26" s="31"/>
      <c r="E26" s="31"/>
      <c r="F26" s="31"/>
    </row>
    <row r="27" spans="1:8" x14ac:dyDescent="0.25">
      <c r="A27" s="12" t="s">
        <v>23</v>
      </c>
      <c r="D27" s="13"/>
    </row>
    <row r="28" spans="1:8" x14ac:dyDescent="0.25">
      <c r="A28" s="12" t="s">
        <v>24</v>
      </c>
    </row>
    <row r="29" spans="1:8" x14ac:dyDescent="0.25">
      <c r="A29" s="11" t="s">
        <v>25</v>
      </c>
      <c r="B29" s="11" t="s">
        <v>26</v>
      </c>
    </row>
    <row r="31" spans="1:8" x14ac:dyDescent="0.25">
      <c r="A31" s="11" t="s">
        <v>27</v>
      </c>
    </row>
    <row r="32" spans="1:8" x14ac:dyDescent="0.25">
      <c r="A32" s="14" t="s">
        <v>28</v>
      </c>
      <c r="B32" s="14" t="s">
        <v>29</v>
      </c>
      <c r="C32" s="14" t="s">
        <v>30</v>
      </c>
      <c r="D32" s="14" t="s">
        <v>31</v>
      </c>
      <c r="E32" s="14" t="s">
        <v>486</v>
      </c>
      <c r="F32" s="14" t="s">
        <v>32</v>
      </c>
      <c r="G32" s="14" t="s">
        <v>33</v>
      </c>
      <c r="H32" s="14" t="s">
        <v>34</v>
      </c>
    </row>
    <row r="33" spans="1:8" x14ac:dyDescent="0.25">
      <c r="A33" s="23" t="s">
        <v>35</v>
      </c>
      <c r="B33" s="23" t="s">
        <v>36</v>
      </c>
      <c r="C33" s="15"/>
      <c r="D33" s="15"/>
      <c r="E33" s="15"/>
      <c r="F33" s="15"/>
      <c r="G33" s="15"/>
      <c r="H33" s="15"/>
    </row>
    <row r="34" spans="1:8" x14ac:dyDescent="0.25">
      <c r="A34" s="24" t="s">
        <v>37</v>
      </c>
      <c r="B34" s="24" t="s">
        <v>38</v>
      </c>
      <c r="C34" s="15">
        <v>20</v>
      </c>
      <c r="D34" s="15" t="s">
        <v>39</v>
      </c>
      <c r="E34" s="16">
        <v>3.75</v>
      </c>
      <c r="F34" s="15">
        <f>IF(ISBLANK(E34),"", PRODUCT(C34,E34))</f>
        <v>75</v>
      </c>
      <c r="G34" s="17" t="s">
        <v>490</v>
      </c>
      <c r="H34" s="15"/>
    </row>
    <row r="35" spans="1:8" x14ac:dyDescent="0.25">
      <c r="A35" s="24" t="s">
        <v>40</v>
      </c>
      <c r="B35" s="24" t="s">
        <v>41</v>
      </c>
      <c r="C35" s="15"/>
      <c r="D35" s="15"/>
      <c r="E35" s="15"/>
      <c r="F35" s="15"/>
      <c r="G35" s="15"/>
      <c r="H35" s="17" t="s">
        <v>489</v>
      </c>
    </row>
    <row r="36" spans="1:8" x14ac:dyDescent="0.25">
      <c r="A36" s="24" t="s">
        <v>42</v>
      </c>
      <c r="B36" s="24" t="s">
        <v>43</v>
      </c>
      <c r="C36" s="15"/>
      <c r="D36" s="15"/>
      <c r="E36" s="15"/>
      <c r="F36" s="15"/>
      <c r="G36" s="15"/>
      <c r="H36" s="17" t="s">
        <v>43</v>
      </c>
    </row>
    <row r="37" spans="1:8" x14ac:dyDescent="0.25">
      <c r="A37" s="24" t="s">
        <v>44</v>
      </c>
      <c r="B37" s="24" t="s">
        <v>45</v>
      </c>
      <c r="C37" s="15"/>
      <c r="D37" s="15"/>
      <c r="E37" s="15"/>
      <c r="F37" s="15"/>
      <c r="G37" s="15"/>
      <c r="H37" s="17" t="s">
        <v>45</v>
      </c>
    </row>
    <row r="38" spans="1:8" x14ac:dyDescent="0.25">
      <c r="A38" s="24" t="s">
        <v>46</v>
      </c>
      <c r="B38" s="24" t="s">
        <v>47</v>
      </c>
      <c r="C38" s="15">
        <v>20</v>
      </c>
      <c r="D38" s="15" t="s">
        <v>48</v>
      </c>
      <c r="E38" s="16">
        <v>2.4</v>
      </c>
      <c r="F38" s="15">
        <f>IF(ISBLANK(E38),"", PRODUCT(C38,E38))</f>
        <v>48</v>
      </c>
      <c r="G38" s="17" t="s">
        <v>487</v>
      </c>
      <c r="H38" s="15"/>
    </row>
    <row r="39" spans="1:8" x14ac:dyDescent="0.25">
      <c r="A39" s="24" t="s">
        <v>49</v>
      </c>
      <c r="B39" s="24" t="s">
        <v>50</v>
      </c>
      <c r="C39" s="15"/>
      <c r="D39" s="15"/>
      <c r="E39" s="15"/>
      <c r="F39" s="15"/>
      <c r="G39" s="15"/>
      <c r="H39" s="17" t="s">
        <v>50</v>
      </c>
    </row>
    <row r="40" spans="1:8" x14ac:dyDescent="0.25">
      <c r="A40" s="24" t="s">
        <v>51</v>
      </c>
      <c r="B40" s="24" t="s">
        <v>52</v>
      </c>
      <c r="C40" s="15"/>
      <c r="D40" s="15"/>
      <c r="E40" s="15"/>
      <c r="F40" s="15"/>
      <c r="G40" s="15"/>
      <c r="H40" s="17" t="s">
        <v>488</v>
      </c>
    </row>
    <row r="41" spans="1:8" x14ac:dyDescent="0.25">
      <c r="A41" s="24" t="s">
        <v>53</v>
      </c>
      <c r="B41" s="24" t="s">
        <v>54</v>
      </c>
      <c r="C41" s="15">
        <v>20</v>
      </c>
      <c r="D41" s="15" t="s">
        <v>48</v>
      </c>
      <c r="E41" s="16">
        <v>16.73</v>
      </c>
      <c r="F41" s="15">
        <f>IF(ISBLANK(E41),"", PRODUCT(C41,E41))</f>
        <v>334.6</v>
      </c>
      <c r="G41" s="17" t="s">
        <v>491</v>
      </c>
      <c r="H41" s="15"/>
    </row>
    <row r="42" spans="1:8" x14ac:dyDescent="0.25">
      <c r="A42" s="24" t="s">
        <v>55</v>
      </c>
      <c r="B42" s="24" t="s">
        <v>50</v>
      </c>
      <c r="C42" s="15"/>
      <c r="D42" s="15"/>
      <c r="E42" s="15"/>
      <c r="F42" s="15"/>
      <c r="G42" s="15"/>
      <c r="H42" s="17" t="s">
        <v>50</v>
      </c>
    </row>
    <row r="43" spans="1:8" x14ac:dyDescent="0.25">
      <c r="A43" s="24" t="s">
        <v>56</v>
      </c>
      <c r="B43" s="24" t="s">
        <v>57</v>
      </c>
      <c r="C43" s="15"/>
      <c r="D43" s="15"/>
      <c r="E43" s="15"/>
      <c r="F43" s="15"/>
      <c r="G43" s="15"/>
      <c r="H43" s="17" t="s">
        <v>492</v>
      </c>
    </row>
    <row r="44" spans="1:8" x14ac:dyDescent="0.25">
      <c r="A44" s="24" t="s">
        <v>58</v>
      </c>
      <c r="B44" s="24" t="s">
        <v>59</v>
      </c>
      <c r="C44" s="15">
        <v>10</v>
      </c>
      <c r="D44" s="15" t="s">
        <v>48</v>
      </c>
      <c r="E44" s="16">
        <v>7.8</v>
      </c>
      <c r="F44" s="15">
        <f>IF(ISBLANK(E44),"", PRODUCT(C44,E44))</f>
        <v>78</v>
      </c>
      <c r="G44" s="17" t="s">
        <v>494</v>
      </c>
      <c r="H44" s="15"/>
    </row>
    <row r="45" spans="1:8" x14ac:dyDescent="0.25">
      <c r="A45" s="24" t="s">
        <v>60</v>
      </c>
      <c r="B45" s="24" t="s">
        <v>61</v>
      </c>
      <c r="C45" s="15"/>
      <c r="D45" s="15"/>
      <c r="E45" s="15"/>
      <c r="F45" s="15"/>
      <c r="G45" s="15"/>
      <c r="H45" s="17" t="s">
        <v>61</v>
      </c>
    </row>
    <row r="46" spans="1:8" x14ac:dyDescent="0.25">
      <c r="A46" s="24" t="s">
        <v>62</v>
      </c>
      <c r="B46" s="24" t="s">
        <v>50</v>
      </c>
      <c r="C46" s="15"/>
      <c r="D46" s="15"/>
      <c r="E46" s="15"/>
      <c r="F46" s="15"/>
      <c r="G46" s="15"/>
      <c r="H46" s="17" t="s">
        <v>50</v>
      </c>
    </row>
    <row r="47" spans="1:8" x14ac:dyDescent="0.25">
      <c r="A47" s="24" t="s">
        <v>63</v>
      </c>
      <c r="B47" s="24" t="s">
        <v>64</v>
      </c>
      <c r="C47" s="15"/>
      <c r="D47" s="15"/>
      <c r="E47" s="15"/>
      <c r="F47" s="15"/>
      <c r="G47" s="15"/>
      <c r="H47" s="17" t="s">
        <v>64</v>
      </c>
    </row>
    <row r="48" spans="1:8" x14ac:dyDescent="0.25">
      <c r="A48" s="24" t="s">
        <v>65</v>
      </c>
      <c r="B48" s="24" t="s">
        <v>66</v>
      </c>
      <c r="C48" s="15">
        <v>10</v>
      </c>
      <c r="D48" s="15" t="s">
        <v>48</v>
      </c>
      <c r="E48" s="16">
        <v>4.45</v>
      </c>
      <c r="F48" s="15">
        <f>IF(ISBLANK(E48),"", PRODUCT(C48,E48))</f>
        <v>44.5</v>
      </c>
      <c r="G48" s="17" t="s">
        <v>495</v>
      </c>
      <c r="H48" s="15"/>
    </row>
    <row r="49" spans="1:8" x14ac:dyDescent="0.25">
      <c r="A49" s="24" t="s">
        <v>67</v>
      </c>
      <c r="B49" s="24" t="s">
        <v>61</v>
      </c>
      <c r="C49" s="15"/>
      <c r="D49" s="15"/>
      <c r="E49" s="15"/>
      <c r="F49" s="15"/>
      <c r="G49" s="15"/>
      <c r="H49" s="17" t="s">
        <v>61</v>
      </c>
    </row>
    <row r="50" spans="1:8" x14ac:dyDescent="0.25">
      <c r="A50" s="24" t="s">
        <v>68</v>
      </c>
      <c r="B50" s="24" t="s">
        <v>50</v>
      </c>
      <c r="C50" s="15"/>
      <c r="D50" s="15"/>
      <c r="E50" s="15"/>
      <c r="F50" s="15"/>
      <c r="G50" s="15"/>
      <c r="H50" s="17" t="s">
        <v>50</v>
      </c>
    </row>
    <row r="51" spans="1:8" x14ac:dyDescent="0.25">
      <c r="A51" s="24" t="s">
        <v>69</v>
      </c>
      <c r="B51" s="24" t="s">
        <v>64</v>
      </c>
      <c r="C51" s="15"/>
      <c r="D51" s="15"/>
      <c r="E51" s="15"/>
      <c r="F51" s="15"/>
      <c r="G51" s="15"/>
      <c r="H51" s="17" t="s">
        <v>64</v>
      </c>
    </row>
    <row r="52" spans="1:8" x14ac:dyDescent="0.25">
      <c r="A52" s="24" t="s">
        <v>70</v>
      </c>
      <c r="B52" s="24" t="s">
        <v>71</v>
      </c>
      <c r="C52" s="15">
        <v>5</v>
      </c>
      <c r="D52" s="15" t="s">
        <v>48</v>
      </c>
      <c r="E52" s="16">
        <v>5.71</v>
      </c>
      <c r="F52" s="15">
        <f>IF(ISBLANK(E52),"", PRODUCT(C52,E52))</f>
        <v>28.55</v>
      </c>
      <c r="G52" s="17" t="s">
        <v>496</v>
      </c>
      <c r="H52" s="15"/>
    </row>
    <row r="53" spans="1:8" x14ac:dyDescent="0.25">
      <c r="A53" s="24" t="s">
        <v>72</v>
      </c>
      <c r="B53" s="24" t="s">
        <v>73</v>
      </c>
      <c r="C53" s="15"/>
      <c r="D53" s="15"/>
      <c r="E53" s="15"/>
      <c r="F53" s="15"/>
      <c r="G53" s="15"/>
      <c r="H53" s="17" t="s">
        <v>73</v>
      </c>
    </row>
    <row r="54" spans="1:8" x14ac:dyDescent="0.25">
      <c r="A54" s="24" t="s">
        <v>74</v>
      </c>
      <c r="B54" s="24" t="s">
        <v>64</v>
      </c>
      <c r="C54" s="15"/>
      <c r="D54" s="15"/>
      <c r="E54" s="15"/>
      <c r="F54" s="15"/>
      <c r="G54" s="15"/>
      <c r="H54" s="17" t="s">
        <v>64</v>
      </c>
    </row>
    <row r="55" spans="1:8" x14ac:dyDescent="0.25">
      <c r="A55" s="24" t="s">
        <v>75</v>
      </c>
      <c r="B55" s="24" t="s">
        <v>71</v>
      </c>
      <c r="C55" s="15">
        <v>5</v>
      </c>
      <c r="D55" s="15" t="s">
        <v>48</v>
      </c>
      <c r="E55" s="16">
        <v>6.78</v>
      </c>
      <c r="F55" s="15">
        <f>IF(ISBLANK(E55),"", PRODUCT(C55,E55))</f>
        <v>33.9</v>
      </c>
      <c r="G55" s="17" t="s">
        <v>497</v>
      </c>
      <c r="H55" s="15"/>
    </row>
    <row r="56" spans="1:8" x14ac:dyDescent="0.25">
      <c r="A56" s="24" t="s">
        <v>76</v>
      </c>
      <c r="B56" s="24" t="s">
        <v>77</v>
      </c>
      <c r="C56" s="15"/>
      <c r="D56" s="15"/>
      <c r="E56" s="15"/>
      <c r="F56" s="15"/>
      <c r="G56" s="15"/>
      <c r="H56" s="25" t="s">
        <v>77</v>
      </c>
    </row>
    <row r="57" spans="1:8" x14ac:dyDescent="0.25">
      <c r="A57" s="15" t="s">
        <v>78</v>
      </c>
      <c r="B57" s="15" t="s">
        <v>64</v>
      </c>
      <c r="C57" s="15"/>
      <c r="D57" s="15"/>
      <c r="E57" s="15"/>
      <c r="F57" s="15"/>
      <c r="G57" s="15"/>
      <c r="H57" s="25" t="s">
        <v>64</v>
      </c>
    </row>
    <row r="58" spans="1:8" x14ac:dyDescent="0.25">
      <c r="A58" s="15" t="s">
        <v>79</v>
      </c>
      <c r="B58" s="15" t="s">
        <v>80</v>
      </c>
      <c r="C58" s="15">
        <v>5</v>
      </c>
      <c r="D58" s="15" t="s">
        <v>48</v>
      </c>
      <c r="E58" s="16">
        <v>7.43</v>
      </c>
      <c r="F58" s="15">
        <f>IF(ISBLANK(E58),"", PRODUCT(C58,E58))</f>
        <v>37.15</v>
      </c>
      <c r="G58" s="17" t="s">
        <v>498</v>
      </c>
      <c r="H58" s="15"/>
    </row>
    <row r="59" spans="1:8" x14ac:dyDescent="0.25">
      <c r="A59" s="15" t="s">
        <v>81</v>
      </c>
      <c r="B59" s="15" t="s">
        <v>73</v>
      </c>
      <c r="C59" s="15"/>
      <c r="D59" s="15"/>
      <c r="E59" s="15"/>
      <c r="F59" s="15"/>
      <c r="G59" s="15"/>
      <c r="H59" s="25" t="s">
        <v>73</v>
      </c>
    </row>
    <row r="60" spans="1:8" x14ac:dyDescent="0.25">
      <c r="A60" s="15" t="s">
        <v>82</v>
      </c>
      <c r="B60" s="15" t="s">
        <v>64</v>
      </c>
      <c r="C60" s="15"/>
      <c r="D60" s="15"/>
      <c r="E60" s="15"/>
      <c r="F60" s="15"/>
      <c r="G60" s="15"/>
      <c r="H60" s="25" t="s">
        <v>64</v>
      </c>
    </row>
    <row r="61" spans="1:8" x14ac:dyDescent="0.25">
      <c r="A61" s="15" t="s">
        <v>83</v>
      </c>
      <c r="B61" s="15" t="s">
        <v>80</v>
      </c>
      <c r="C61" s="15">
        <v>5</v>
      </c>
      <c r="D61" s="15" t="s">
        <v>48</v>
      </c>
      <c r="E61" s="16">
        <v>8.7799999999999994</v>
      </c>
      <c r="F61" s="15">
        <f>IF(ISBLANK(E61),"", PRODUCT(C61,E61))</f>
        <v>43.9</v>
      </c>
      <c r="G61" s="17" t="s">
        <v>499</v>
      </c>
      <c r="H61" s="15"/>
    </row>
    <row r="62" spans="1:8" x14ac:dyDescent="0.25">
      <c r="A62" s="15" t="s">
        <v>84</v>
      </c>
      <c r="B62" s="15" t="s">
        <v>77</v>
      </c>
      <c r="C62" s="15"/>
      <c r="D62" s="15"/>
      <c r="E62" s="15"/>
      <c r="F62" s="15"/>
      <c r="G62" s="15"/>
      <c r="H62" s="17" t="s">
        <v>77</v>
      </c>
    </row>
    <row r="63" spans="1:8" x14ac:dyDescent="0.25">
      <c r="A63" s="15" t="s">
        <v>85</v>
      </c>
      <c r="B63" s="15" t="s">
        <v>64</v>
      </c>
      <c r="C63" s="15"/>
      <c r="D63" s="15"/>
      <c r="E63" s="15"/>
      <c r="F63" s="15"/>
      <c r="G63" s="15"/>
      <c r="H63" s="17" t="s">
        <v>64</v>
      </c>
    </row>
    <row r="64" spans="1:8" x14ac:dyDescent="0.25">
      <c r="A64" s="15" t="s">
        <v>86</v>
      </c>
      <c r="B64" s="15" t="s">
        <v>80</v>
      </c>
      <c r="C64" s="15">
        <v>5</v>
      </c>
      <c r="D64" s="15" t="s">
        <v>48</v>
      </c>
      <c r="E64" s="16">
        <v>10.130000000000001</v>
      </c>
      <c r="F64" s="15">
        <f>IF(ISBLANK(E64),"", PRODUCT(C64,E64))</f>
        <v>50.650000000000006</v>
      </c>
      <c r="G64" s="17" t="s">
        <v>493</v>
      </c>
      <c r="H64" s="15"/>
    </row>
    <row r="65" spans="1:8" x14ac:dyDescent="0.25">
      <c r="A65" s="15" t="s">
        <v>87</v>
      </c>
      <c r="B65" s="15" t="s">
        <v>88</v>
      </c>
      <c r="C65" s="15"/>
      <c r="D65" s="15"/>
      <c r="E65" s="15"/>
      <c r="F65" s="15"/>
      <c r="G65" s="15"/>
      <c r="H65" s="25" t="s">
        <v>88</v>
      </c>
    </row>
    <row r="66" spans="1:8" x14ac:dyDescent="0.25">
      <c r="A66" s="15" t="s">
        <v>89</v>
      </c>
      <c r="B66" s="15" t="s">
        <v>64</v>
      </c>
      <c r="C66" s="15"/>
      <c r="D66" s="15"/>
      <c r="E66" s="15"/>
      <c r="F66" s="15"/>
      <c r="G66" s="15"/>
      <c r="H66" s="25" t="s">
        <v>64</v>
      </c>
    </row>
    <row r="67" spans="1:8" x14ac:dyDescent="0.25">
      <c r="A67" s="15" t="s">
        <v>90</v>
      </c>
      <c r="B67" s="15" t="s">
        <v>91</v>
      </c>
      <c r="C67" s="15">
        <v>10</v>
      </c>
      <c r="D67" s="15" t="s">
        <v>48</v>
      </c>
      <c r="E67" s="16">
        <v>13.04</v>
      </c>
      <c r="F67" s="15">
        <f>IF(ISBLANK(E67),"", PRODUCT(C67,E67))</f>
        <v>130.39999999999998</v>
      </c>
      <c r="G67" s="17" t="s">
        <v>500</v>
      </c>
      <c r="H67" s="15"/>
    </row>
    <row r="68" spans="1:8" x14ac:dyDescent="0.25">
      <c r="A68" s="15" t="s">
        <v>92</v>
      </c>
      <c r="B68" s="15" t="s">
        <v>50</v>
      </c>
      <c r="C68" s="15"/>
      <c r="D68" s="15"/>
      <c r="E68" s="15"/>
      <c r="F68" s="15"/>
      <c r="G68" s="15"/>
      <c r="H68" s="25" t="s">
        <v>50</v>
      </c>
    </row>
    <row r="69" spans="1:8" x14ac:dyDescent="0.25">
      <c r="A69" s="15" t="s">
        <v>93</v>
      </c>
      <c r="B69" s="15" t="s">
        <v>61</v>
      </c>
      <c r="C69" s="15"/>
      <c r="D69" s="15"/>
      <c r="E69" s="15"/>
      <c r="F69" s="15"/>
      <c r="G69" s="15"/>
      <c r="H69" s="25" t="s">
        <v>61</v>
      </c>
    </row>
    <row r="70" spans="1:8" x14ac:dyDescent="0.25">
      <c r="A70" s="15" t="s">
        <v>94</v>
      </c>
      <c r="B70" s="15" t="s">
        <v>64</v>
      </c>
      <c r="C70" s="15"/>
      <c r="D70" s="15"/>
      <c r="E70" s="15"/>
      <c r="F70" s="15"/>
      <c r="G70" s="15"/>
      <c r="H70" s="25" t="s">
        <v>64</v>
      </c>
    </row>
    <row r="71" spans="1:8" x14ac:dyDescent="0.25">
      <c r="E71" s="14" t="s">
        <v>95</v>
      </c>
      <c r="F71" s="14">
        <f>IF((COUNT(C34:C70)&lt;&gt;COUNT(F34:F70)),"", ROUND(SUM(F34:F70),2))</f>
        <v>904.65</v>
      </c>
      <c r="G71" s="12" t="str">
        <f>IF((COUNT(C34:C70)&lt;&gt;COUNT(F34:F70)),"Neužpildytos visų objektų kainos", "")</f>
        <v/>
      </c>
    </row>
    <row r="72" spans="1:8" x14ac:dyDescent="0.25">
      <c r="C72" s="14" t="s">
        <v>96</v>
      </c>
      <c r="D72" s="17">
        <v>21</v>
      </c>
      <c r="E72" s="14" t="s">
        <v>97</v>
      </c>
      <c r="F72" s="14">
        <f>IF(OR(F71="",D72=""),"", ROUND(PRODUCT(D72,F71)/100,2))</f>
        <v>189.98</v>
      </c>
      <c r="G72" s="12" t="str">
        <f>IF(D72="", "Nurodykite taikomą PVM dydį", "")</f>
        <v/>
      </c>
    </row>
    <row r="73" spans="1:8" x14ac:dyDescent="0.25">
      <c r="E73" s="14" t="s">
        <v>98</v>
      </c>
      <c r="F73" s="14">
        <f>IF(ISBLANK(F72), "", ROUND(SUM(F71:F72),2))</f>
        <v>1094.6300000000001</v>
      </c>
    </row>
    <row r="77" spans="1:8" x14ac:dyDescent="0.25">
      <c r="A77" s="11" t="s">
        <v>99</v>
      </c>
      <c r="B77" s="11" t="s">
        <v>100</v>
      </c>
    </row>
    <row r="79" spans="1:8" x14ac:dyDescent="0.25">
      <c r="A79" s="11" t="s">
        <v>27</v>
      </c>
    </row>
    <row r="80" spans="1:8" x14ac:dyDescent="0.25">
      <c r="A80" s="14" t="s">
        <v>28</v>
      </c>
      <c r="B80" s="14" t="s">
        <v>29</v>
      </c>
      <c r="C80" s="14" t="s">
        <v>30</v>
      </c>
      <c r="D80" s="14" t="s">
        <v>31</v>
      </c>
      <c r="E80" s="14" t="s">
        <v>486</v>
      </c>
      <c r="F80" s="14" t="s">
        <v>32</v>
      </c>
      <c r="G80" s="14" t="s">
        <v>33</v>
      </c>
      <c r="H80" s="14" t="s">
        <v>34</v>
      </c>
    </row>
    <row r="81" spans="1:8" x14ac:dyDescent="0.25">
      <c r="A81" s="14" t="s">
        <v>101</v>
      </c>
      <c r="B81" s="14" t="s">
        <v>102</v>
      </c>
      <c r="C81" s="15"/>
      <c r="D81" s="15"/>
      <c r="E81" s="15"/>
      <c r="F81" s="15"/>
      <c r="G81" s="15"/>
      <c r="H81" s="15"/>
    </row>
    <row r="82" spans="1:8" x14ac:dyDescent="0.25">
      <c r="A82" s="15" t="s">
        <v>103</v>
      </c>
      <c r="B82" s="15" t="s">
        <v>104</v>
      </c>
      <c r="C82" s="15">
        <v>5</v>
      </c>
      <c r="D82" s="15" t="s">
        <v>48</v>
      </c>
      <c r="E82" s="16">
        <v>3.24</v>
      </c>
      <c r="F82" s="15">
        <f>IF(ISBLANK(E82),"", PRODUCT(C82,E82))</f>
        <v>16.200000000000003</v>
      </c>
      <c r="G82" s="17" t="s">
        <v>501</v>
      </c>
      <c r="H82" s="15"/>
    </row>
    <row r="83" spans="1:8" x14ac:dyDescent="0.25">
      <c r="A83" s="15" t="s">
        <v>105</v>
      </c>
      <c r="B83" s="15" t="s">
        <v>106</v>
      </c>
      <c r="C83" s="15"/>
      <c r="D83" s="15"/>
      <c r="E83" s="15"/>
      <c r="F83" s="15"/>
      <c r="G83" s="15"/>
      <c r="H83" s="17" t="s">
        <v>106</v>
      </c>
    </row>
    <row r="84" spans="1:8" x14ac:dyDescent="0.25">
      <c r="A84" s="15" t="s">
        <v>107</v>
      </c>
      <c r="B84" s="15" t="s">
        <v>108</v>
      </c>
      <c r="C84" s="15"/>
      <c r="D84" s="15"/>
      <c r="E84" s="15"/>
      <c r="F84" s="15"/>
      <c r="G84" s="15"/>
      <c r="H84" s="17" t="s">
        <v>108</v>
      </c>
    </row>
    <row r="85" spans="1:8" x14ac:dyDescent="0.25">
      <c r="A85" s="15" t="s">
        <v>109</v>
      </c>
      <c r="B85" s="15" t="s">
        <v>104</v>
      </c>
      <c r="C85" s="15">
        <v>5</v>
      </c>
      <c r="D85" s="15" t="s">
        <v>48</v>
      </c>
      <c r="E85" s="16">
        <v>4.0199999999999996</v>
      </c>
      <c r="F85" s="15">
        <f>IF(ISBLANK(E85),"", PRODUCT(C85,E85))</f>
        <v>20.099999999999998</v>
      </c>
      <c r="G85" s="17" t="s">
        <v>502</v>
      </c>
      <c r="H85" s="15"/>
    </row>
    <row r="86" spans="1:8" x14ac:dyDescent="0.25">
      <c r="A86" s="15" t="s">
        <v>110</v>
      </c>
      <c r="B86" s="15" t="s">
        <v>111</v>
      </c>
      <c r="C86" s="15"/>
      <c r="D86" s="15"/>
      <c r="E86" s="15"/>
      <c r="F86" s="15"/>
      <c r="G86" s="15"/>
      <c r="H86" s="17" t="s">
        <v>111</v>
      </c>
    </row>
    <row r="87" spans="1:8" x14ac:dyDescent="0.25">
      <c r="A87" s="15" t="s">
        <v>112</v>
      </c>
      <c r="B87" s="15" t="s">
        <v>108</v>
      </c>
      <c r="C87" s="15"/>
      <c r="D87" s="15"/>
      <c r="E87" s="15"/>
      <c r="F87" s="15"/>
      <c r="G87" s="15"/>
      <c r="H87" s="17" t="s">
        <v>108</v>
      </c>
    </row>
    <row r="88" spans="1:8" x14ac:dyDescent="0.25">
      <c r="A88" s="15" t="s">
        <v>113</v>
      </c>
      <c r="B88" s="15" t="s">
        <v>104</v>
      </c>
      <c r="C88" s="15">
        <v>5</v>
      </c>
      <c r="D88" s="15" t="s">
        <v>48</v>
      </c>
      <c r="E88" s="16">
        <v>5.16</v>
      </c>
      <c r="F88" s="15">
        <f>IF(ISBLANK(E88),"", PRODUCT(C88,E88))</f>
        <v>25.8</v>
      </c>
      <c r="G88" s="17" t="s">
        <v>503</v>
      </c>
      <c r="H88" s="15"/>
    </row>
    <row r="89" spans="1:8" x14ac:dyDescent="0.25">
      <c r="A89" s="15" t="s">
        <v>114</v>
      </c>
      <c r="B89" s="15" t="s">
        <v>115</v>
      </c>
      <c r="C89" s="15"/>
      <c r="D89" s="15"/>
      <c r="E89" s="15"/>
      <c r="F89" s="15"/>
      <c r="G89" s="15"/>
      <c r="H89" s="17" t="s">
        <v>115</v>
      </c>
    </row>
    <row r="90" spans="1:8" x14ac:dyDescent="0.25">
      <c r="A90" s="15" t="s">
        <v>116</v>
      </c>
      <c r="B90" s="15" t="s">
        <v>108</v>
      </c>
      <c r="C90" s="15"/>
      <c r="D90" s="15"/>
      <c r="E90" s="15"/>
      <c r="F90" s="15"/>
      <c r="G90" s="15"/>
      <c r="H90" s="17" t="s">
        <v>108</v>
      </c>
    </row>
    <row r="91" spans="1:8" x14ac:dyDescent="0.25">
      <c r="A91" s="15" t="s">
        <v>117</v>
      </c>
      <c r="B91" s="15" t="s">
        <v>104</v>
      </c>
      <c r="C91" s="15">
        <v>5</v>
      </c>
      <c r="D91" s="15" t="s">
        <v>48</v>
      </c>
      <c r="E91" s="16">
        <v>8.84</v>
      </c>
      <c r="F91" s="15">
        <f>IF(ISBLANK(E91),"", PRODUCT(C91,E91))</f>
        <v>44.2</v>
      </c>
      <c r="G91" s="17" t="s">
        <v>504</v>
      </c>
      <c r="H91" s="15"/>
    </row>
    <row r="92" spans="1:8" x14ac:dyDescent="0.25">
      <c r="A92" s="15" t="s">
        <v>118</v>
      </c>
      <c r="B92" s="15" t="s">
        <v>119</v>
      </c>
      <c r="C92" s="15"/>
      <c r="D92" s="15"/>
      <c r="E92" s="15"/>
      <c r="F92" s="15"/>
      <c r="G92" s="15"/>
      <c r="H92" s="17" t="s">
        <v>119</v>
      </c>
    </row>
    <row r="93" spans="1:8" x14ac:dyDescent="0.25">
      <c r="A93" s="15" t="s">
        <v>120</v>
      </c>
      <c r="B93" s="15" t="s">
        <v>108</v>
      </c>
      <c r="C93" s="15"/>
      <c r="D93" s="15"/>
      <c r="E93" s="15"/>
      <c r="F93" s="15"/>
      <c r="G93" s="15"/>
      <c r="H93" s="17" t="s">
        <v>108</v>
      </c>
    </row>
    <row r="94" spans="1:8" x14ac:dyDescent="0.25">
      <c r="A94" s="15" t="s">
        <v>121</v>
      </c>
      <c r="B94" s="15" t="s">
        <v>104</v>
      </c>
      <c r="C94" s="15">
        <v>5</v>
      </c>
      <c r="D94" s="15" t="s">
        <v>48</v>
      </c>
      <c r="E94" s="16">
        <v>9.69</v>
      </c>
      <c r="F94" s="15">
        <f>IF(ISBLANK(E94),"", PRODUCT(C94,E94))</f>
        <v>48.449999999999996</v>
      </c>
      <c r="G94" s="17" t="s">
        <v>505</v>
      </c>
      <c r="H94" s="15"/>
    </row>
    <row r="95" spans="1:8" x14ac:dyDescent="0.25">
      <c r="A95" s="15" t="s">
        <v>122</v>
      </c>
      <c r="B95" s="15" t="s">
        <v>123</v>
      </c>
      <c r="C95" s="15"/>
      <c r="D95" s="15"/>
      <c r="E95" s="15"/>
      <c r="F95" s="15"/>
      <c r="G95" s="15"/>
      <c r="H95" s="17" t="s">
        <v>123</v>
      </c>
    </row>
    <row r="96" spans="1:8" x14ac:dyDescent="0.25">
      <c r="A96" s="15" t="s">
        <v>124</v>
      </c>
      <c r="B96" s="15" t="s">
        <v>108</v>
      </c>
      <c r="C96" s="15"/>
      <c r="D96" s="15"/>
      <c r="E96" s="15"/>
      <c r="F96" s="15"/>
      <c r="G96" s="15"/>
      <c r="H96" s="17" t="s">
        <v>108</v>
      </c>
    </row>
    <row r="97" spans="1:8" x14ac:dyDescent="0.25">
      <c r="A97" s="15" t="s">
        <v>125</v>
      </c>
      <c r="B97" s="15" t="s">
        <v>126</v>
      </c>
      <c r="C97" s="15">
        <v>20</v>
      </c>
      <c r="D97" s="15" t="s">
        <v>39</v>
      </c>
      <c r="E97" s="16">
        <v>2.97</v>
      </c>
      <c r="F97" s="15">
        <f>IF(ISBLANK(E97),"", PRODUCT(C97,E97))</f>
        <v>59.400000000000006</v>
      </c>
      <c r="G97" s="17" t="s">
        <v>506</v>
      </c>
      <c r="H97" s="15"/>
    </row>
    <row r="98" spans="1:8" x14ac:dyDescent="0.25">
      <c r="A98" s="15" t="s">
        <v>127</v>
      </c>
      <c r="B98" s="15" t="s">
        <v>128</v>
      </c>
      <c r="C98" s="15"/>
      <c r="D98" s="15"/>
      <c r="E98" s="15"/>
      <c r="F98" s="15"/>
      <c r="G98" s="15"/>
      <c r="H98" s="25" t="s">
        <v>510</v>
      </c>
    </row>
    <row r="99" spans="1:8" x14ac:dyDescent="0.25">
      <c r="A99" s="15" t="s">
        <v>129</v>
      </c>
      <c r="B99" s="15" t="s">
        <v>130</v>
      </c>
      <c r="C99" s="15"/>
      <c r="D99" s="15"/>
      <c r="E99" s="15"/>
      <c r="F99" s="15"/>
      <c r="G99" s="15"/>
      <c r="H99" s="25" t="s">
        <v>130</v>
      </c>
    </row>
    <row r="100" spans="1:8" x14ac:dyDescent="0.25">
      <c r="A100" s="15" t="s">
        <v>131</v>
      </c>
      <c r="B100" s="15" t="s">
        <v>45</v>
      </c>
      <c r="C100" s="15"/>
      <c r="D100" s="15"/>
      <c r="E100" s="15"/>
      <c r="F100" s="15"/>
      <c r="G100" s="15"/>
      <c r="H100" s="25" t="s">
        <v>45</v>
      </c>
    </row>
    <row r="101" spans="1:8" x14ac:dyDescent="0.25">
      <c r="A101" s="15" t="s">
        <v>132</v>
      </c>
      <c r="B101" s="15" t="s">
        <v>126</v>
      </c>
      <c r="C101" s="15">
        <v>20</v>
      </c>
      <c r="D101" s="15" t="s">
        <v>39</v>
      </c>
      <c r="E101" s="16">
        <v>4.3600000000000003</v>
      </c>
      <c r="F101" s="15">
        <f>IF(ISBLANK(E101),"", PRODUCT(C101,E101))</f>
        <v>87.2</v>
      </c>
      <c r="G101" s="17" t="s">
        <v>507</v>
      </c>
      <c r="H101" s="15"/>
    </row>
    <row r="102" spans="1:8" x14ac:dyDescent="0.25">
      <c r="A102" s="15" t="s">
        <v>133</v>
      </c>
      <c r="B102" s="15" t="s">
        <v>128</v>
      </c>
      <c r="C102" s="15"/>
      <c r="D102" s="15"/>
      <c r="E102" s="15"/>
      <c r="F102" s="15"/>
      <c r="G102" s="15"/>
      <c r="H102" s="25" t="s">
        <v>510</v>
      </c>
    </row>
    <row r="103" spans="1:8" x14ac:dyDescent="0.25">
      <c r="A103" s="15" t="s">
        <v>134</v>
      </c>
      <c r="B103" s="15" t="s">
        <v>135</v>
      </c>
      <c r="C103" s="15"/>
      <c r="D103" s="15"/>
      <c r="E103" s="15"/>
      <c r="F103" s="15"/>
      <c r="G103" s="15"/>
      <c r="H103" s="25" t="s">
        <v>135</v>
      </c>
    </row>
    <row r="104" spans="1:8" x14ac:dyDescent="0.25">
      <c r="A104" s="15" t="s">
        <v>136</v>
      </c>
      <c r="B104" s="15" t="s">
        <v>45</v>
      </c>
      <c r="C104" s="15"/>
      <c r="D104" s="15"/>
      <c r="E104" s="15"/>
      <c r="F104" s="15"/>
      <c r="G104" s="15"/>
      <c r="H104" s="25" t="s">
        <v>45</v>
      </c>
    </row>
    <row r="105" spans="1:8" x14ac:dyDescent="0.25">
      <c r="A105" s="15" t="s">
        <v>137</v>
      </c>
      <c r="B105" s="15" t="s">
        <v>126</v>
      </c>
      <c r="C105" s="15">
        <v>10</v>
      </c>
      <c r="D105" s="15" t="s">
        <v>39</v>
      </c>
      <c r="E105" s="16">
        <v>6.55</v>
      </c>
      <c r="F105" s="15">
        <f>IF(ISBLANK(E105),"", PRODUCT(C105,E105))</f>
        <v>65.5</v>
      </c>
      <c r="G105" s="17" t="s">
        <v>508</v>
      </c>
      <c r="H105" s="15"/>
    </row>
    <row r="106" spans="1:8" x14ac:dyDescent="0.25">
      <c r="A106" s="15" t="s">
        <v>138</v>
      </c>
      <c r="B106" s="15" t="s">
        <v>128</v>
      </c>
      <c r="C106" s="15"/>
      <c r="D106" s="15"/>
      <c r="E106" s="15"/>
      <c r="F106" s="15"/>
      <c r="G106" s="15"/>
      <c r="H106" s="25" t="s">
        <v>511</v>
      </c>
    </row>
    <row r="107" spans="1:8" x14ac:dyDescent="0.25">
      <c r="A107" s="15" t="s">
        <v>139</v>
      </c>
      <c r="B107" s="15" t="s">
        <v>140</v>
      </c>
      <c r="C107" s="15"/>
      <c r="D107" s="15"/>
      <c r="E107" s="15"/>
      <c r="F107" s="15"/>
      <c r="G107" s="15"/>
      <c r="H107" s="25" t="s">
        <v>140</v>
      </c>
    </row>
    <row r="108" spans="1:8" x14ac:dyDescent="0.25">
      <c r="A108" s="15" t="s">
        <v>141</v>
      </c>
      <c r="B108" s="15" t="s">
        <v>45</v>
      </c>
      <c r="C108" s="15"/>
      <c r="D108" s="15"/>
      <c r="E108" s="15"/>
      <c r="F108" s="15"/>
      <c r="G108" s="15"/>
      <c r="H108" s="25" t="s">
        <v>45</v>
      </c>
    </row>
    <row r="109" spans="1:8" x14ac:dyDescent="0.25">
      <c r="A109" s="15" t="s">
        <v>142</v>
      </c>
      <c r="B109" s="15" t="s">
        <v>126</v>
      </c>
      <c r="C109" s="15">
        <v>10</v>
      </c>
      <c r="D109" s="15" t="s">
        <v>39</v>
      </c>
      <c r="E109" s="16">
        <v>12.74</v>
      </c>
      <c r="F109" s="15">
        <f>IF(ISBLANK(E109),"", PRODUCT(C109,E109))</f>
        <v>127.4</v>
      </c>
      <c r="G109" s="17" t="s">
        <v>509</v>
      </c>
      <c r="H109" s="15"/>
    </row>
    <row r="110" spans="1:8" x14ac:dyDescent="0.25">
      <c r="A110" s="15" t="s">
        <v>143</v>
      </c>
      <c r="B110" s="15" t="s">
        <v>128</v>
      </c>
      <c r="C110" s="15"/>
      <c r="D110" s="15"/>
      <c r="E110" s="15"/>
      <c r="F110" s="15"/>
      <c r="G110" s="15"/>
      <c r="H110" s="25" t="s">
        <v>511</v>
      </c>
    </row>
    <row r="111" spans="1:8" x14ac:dyDescent="0.25">
      <c r="A111" s="15" t="s">
        <v>144</v>
      </c>
      <c r="B111" s="15" t="s">
        <v>145</v>
      </c>
      <c r="C111" s="15"/>
      <c r="D111" s="15"/>
      <c r="E111" s="15"/>
      <c r="F111" s="15"/>
      <c r="G111" s="15"/>
      <c r="H111" s="25" t="s">
        <v>145</v>
      </c>
    </row>
    <row r="112" spans="1:8" x14ac:dyDescent="0.25">
      <c r="A112" s="15" t="s">
        <v>146</v>
      </c>
      <c r="B112" s="15" t="s">
        <v>45</v>
      </c>
      <c r="C112" s="15"/>
      <c r="D112" s="15"/>
      <c r="E112" s="15"/>
      <c r="F112" s="15"/>
      <c r="G112" s="15"/>
      <c r="H112" s="25" t="s">
        <v>45</v>
      </c>
    </row>
    <row r="113" spans="1:8" x14ac:dyDescent="0.25">
      <c r="A113" s="15" t="s">
        <v>147</v>
      </c>
      <c r="B113" s="15" t="s">
        <v>38</v>
      </c>
      <c r="C113" s="15">
        <v>20</v>
      </c>
      <c r="D113" s="15" t="s">
        <v>39</v>
      </c>
      <c r="E113" s="16">
        <v>3.62</v>
      </c>
      <c r="F113" s="15">
        <f>IF(ISBLANK(E113),"", PRODUCT(C113,E113))</f>
        <v>72.400000000000006</v>
      </c>
      <c r="G113" s="17" t="s">
        <v>512</v>
      </c>
      <c r="H113" s="15"/>
    </row>
    <row r="114" spans="1:8" x14ac:dyDescent="0.25">
      <c r="A114" s="15" t="s">
        <v>148</v>
      </c>
      <c r="B114" s="15" t="s">
        <v>41</v>
      </c>
      <c r="C114" s="15"/>
      <c r="D114" s="15"/>
      <c r="E114" s="15"/>
      <c r="F114" s="15"/>
      <c r="G114" s="15"/>
      <c r="H114" s="25" t="s">
        <v>489</v>
      </c>
    </row>
    <row r="115" spans="1:8" x14ac:dyDescent="0.25">
      <c r="A115" s="15" t="s">
        <v>149</v>
      </c>
      <c r="B115" s="15" t="s">
        <v>150</v>
      </c>
      <c r="C115" s="15"/>
      <c r="D115" s="15"/>
      <c r="E115" s="15"/>
      <c r="F115" s="15"/>
      <c r="G115" s="15"/>
      <c r="H115" s="25" t="s">
        <v>150</v>
      </c>
    </row>
    <row r="116" spans="1:8" x14ac:dyDescent="0.25">
      <c r="A116" s="15" t="s">
        <v>151</v>
      </c>
      <c r="B116" s="15" t="s">
        <v>45</v>
      </c>
      <c r="C116" s="15"/>
      <c r="D116" s="15"/>
      <c r="E116" s="15"/>
      <c r="F116" s="15"/>
      <c r="G116" s="15"/>
      <c r="H116" s="25" t="s">
        <v>45</v>
      </c>
    </row>
    <row r="117" spans="1:8" x14ac:dyDescent="0.25">
      <c r="A117" s="15" t="s">
        <v>152</v>
      </c>
      <c r="B117" s="15" t="s">
        <v>38</v>
      </c>
      <c r="C117" s="15">
        <v>20</v>
      </c>
      <c r="D117" s="15" t="s">
        <v>39</v>
      </c>
      <c r="E117" s="16">
        <v>4.8499999999999996</v>
      </c>
      <c r="F117" s="15">
        <f>IF(ISBLANK(E117),"", PRODUCT(C117,E117))</f>
        <v>97</v>
      </c>
      <c r="G117" s="17" t="s">
        <v>513</v>
      </c>
      <c r="H117" s="15"/>
    </row>
    <row r="118" spans="1:8" x14ac:dyDescent="0.25">
      <c r="A118" s="15" t="s">
        <v>153</v>
      </c>
      <c r="B118" s="15" t="s">
        <v>41</v>
      </c>
      <c r="C118" s="15"/>
      <c r="D118" s="15"/>
      <c r="E118" s="15"/>
      <c r="F118" s="15"/>
      <c r="G118" s="15"/>
      <c r="H118" s="17" t="s">
        <v>489</v>
      </c>
    </row>
    <row r="119" spans="1:8" x14ac:dyDescent="0.25">
      <c r="A119" s="15" t="s">
        <v>154</v>
      </c>
      <c r="B119" s="15" t="s">
        <v>155</v>
      </c>
      <c r="C119" s="15"/>
      <c r="D119" s="15"/>
      <c r="E119" s="15"/>
      <c r="F119" s="15"/>
      <c r="G119" s="15"/>
      <c r="H119" s="17" t="s">
        <v>155</v>
      </c>
    </row>
    <row r="120" spans="1:8" x14ac:dyDescent="0.25">
      <c r="A120" s="15" t="s">
        <v>156</v>
      </c>
      <c r="B120" s="15" t="s">
        <v>45</v>
      </c>
      <c r="C120" s="15"/>
      <c r="D120" s="15"/>
      <c r="E120" s="15"/>
      <c r="F120" s="15"/>
      <c r="G120" s="15"/>
      <c r="H120" s="17" t="s">
        <v>45</v>
      </c>
    </row>
    <row r="121" spans="1:8" x14ac:dyDescent="0.25">
      <c r="A121" s="15" t="s">
        <v>157</v>
      </c>
      <c r="B121" s="15" t="s">
        <v>38</v>
      </c>
      <c r="C121" s="15">
        <v>10</v>
      </c>
      <c r="D121" s="15" t="s">
        <v>39</v>
      </c>
      <c r="E121" s="16">
        <v>10.29</v>
      </c>
      <c r="F121" s="15">
        <f>IF(ISBLANK(E121),"", PRODUCT(C121,E121))</f>
        <v>102.89999999999999</v>
      </c>
      <c r="G121" s="17" t="s">
        <v>514</v>
      </c>
      <c r="H121" s="15"/>
    </row>
    <row r="122" spans="1:8" x14ac:dyDescent="0.25">
      <c r="A122" s="15" t="s">
        <v>158</v>
      </c>
      <c r="B122" s="15" t="s">
        <v>41</v>
      </c>
      <c r="C122" s="15"/>
      <c r="D122" s="15"/>
      <c r="E122" s="15"/>
      <c r="F122" s="15"/>
      <c r="G122" s="15"/>
      <c r="H122" s="25" t="s">
        <v>489</v>
      </c>
    </row>
    <row r="123" spans="1:8" x14ac:dyDescent="0.25">
      <c r="A123" s="15" t="s">
        <v>159</v>
      </c>
      <c r="B123" s="15" t="s">
        <v>160</v>
      </c>
      <c r="C123" s="15"/>
      <c r="D123" s="15"/>
      <c r="E123" s="15"/>
      <c r="F123" s="15"/>
      <c r="G123" s="15"/>
      <c r="H123" s="25" t="s">
        <v>160</v>
      </c>
    </row>
    <row r="124" spans="1:8" x14ac:dyDescent="0.25">
      <c r="A124" s="15" t="s">
        <v>161</v>
      </c>
      <c r="B124" s="15" t="s">
        <v>45</v>
      </c>
      <c r="C124" s="15"/>
      <c r="D124" s="15"/>
      <c r="E124" s="15"/>
      <c r="F124" s="15"/>
      <c r="G124" s="15"/>
      <c r="H124" s="25" t="s">
        <v>45</v>
      </c>
    </row>
    <row r="125" spans="1:8" x14ac:dyDescent="0.25">
      <c r="A125" s="15" t="s">
        <v>162</v>
      </c>
      <c r="B125" s="15" t="s">
        <v>38</v>
      </c>
      <c r="C125" s="15">
        <v>10</v>
      </c>
      <c r="D125" s="15" t="s">
        <v>39</v>
      </c>
      <c r="E125" s="16">
        <v>12.74</v>
      </c>
      <c r="F125" s="15">
        <f>IF(ISBLANK(E125),"", PRODUCT(C125,E125))</f>
        <v>127.4</v>
      </c>
      <c r="G125" s="17" t="s">
        <v>515</v>
      </c>
      <c r="H125" s="15"/>
    </row>
    <row r="126" spans="1:8" x14ac:dyDescent="0.25">
      <c r="A126" s="15" t="s">
        <v>163</v>
      </c>
      <c r="B126" s="15" t="s">
        <v>41</v>
      </c>
      <c r="C126" s="15"/>
      <c r="D126" s="15"/>
      <c r="E126" s="15"/>
      <c r="F126" s="15"/>
      <c r="G126" s="15"/>
      <c r="H126" s="17" t="s">
        <v>41</v>
      </c>
    </row>
    <row r="127" spans="1:8" x14ac:dyDescent="0.25">
      <c r="A127" s="15" t="s">
        <v>164</v>
      </c>
      <c r="B127" s="15" t="s">
        <v>145</v>
      </c>
      <c r="C127" s="15"/>
      <c r="D127" s="15"/>
      <c r="E127" s="15"/>
      <c r="F127" s="15"/>
      <c r="G127" s="15"/>
      <c r="H127" s="17" t="s">
        <v>145</v>
      </c>
    </row>
    <row r="128" spans="1:8" x14ac:dyDescent="0.25">
      <c r="A128" s="15" t="s">
        <v>165</v>
      </c>
      <c r="B128" s="15" t="s">
        <v>45</v>
      </c>
      <c r="C128" s="15"/>
      <c r="D128" s="15"/>
      <c r="E128" s="15"/>
      <c r="F128" s="15"/>
      <c r="G128" s="15"/>
      <c r="H128" s="17" t="s">
        <v>45</v>
      </c>
    </row>
    <row r="129" spans="1:8" x14ac:dyDescent="0.25">
      <c r="A129" s="15" t="s">
        <v>166</v>
      </c>
      <c r="B129" s="15" t="s">
        <v>167</v>
      </c>
      <c r="C129" s="15">
        <v>10</v>
      </c>
      <c r="D129" s="15" t="s">
        <v>48</v>
      </c>
      <c r="E129" s="16">
        <v>5.44</v>
      </c>
      <c r="F129" s="15">
        <f>IF(ISBLANK(E129),"", PRODUCT(C129,E129))</f>
        <v>54.400000000000006</v>
      </c>
      <c r="G129" s="17" t="s">
        <v>516</v>
      </c>
      <c r="H129" s="15"/>
    </row>
    <row r="130" spans="1:8" x14ac:dyDescent="0.25">
      <c r="A130" s="15" t="s">
        <v>168</v>
      </c>
      <c r="B130" s="15" t="s">
        <v>169</v>
      </c>
      <c r="C130" s="15"/>
      <c r="D130" s="15"/>
      <c r="E130" s="15"/>
      <c r="F130" s="15"/>
      <c r="G130" s="15"/>
      <c r="H130" s="25" t="s">
        <v>171</v>
      </c>
    </row>
    <row r="131" spans="1:8" x14ac:dyDescent="0.25">
      <c r="A131" s="15" t="s">
        <v>170</v>
      </c>
      <c r="B131" s="15" t="s">
        <v>171</v>
      </c>
      <c r="C131" s="15"/>
      <c r="D131" s="15"/>
      <c r="E131" s="15"/>
      <c r="F131" s="15"/>
      <c r="G131" s="15"/>
      <c r="H131" s="25" t="s">
        <v>167</v>
      </c>
    </row>
    <row r="132" spans="1:8" x14ac:dyDescent="0.25">
      <c r="A132" s="15" t="s">
        <v>172</v>
      </c>
      <c r="B132" s="15" t="s">
        <v>167</v>
      </c>
      <c r="C132" s="15">
        <v>10</v>
      </c>
      <c r="D132" s="15" t="s">
        <v>48</v>
      </c>
      <c r="E132" s="16">
        <v>9.06</v>
      </c>
      <c r="F132" s="15">
        <f>IF(ISBLANK(E132),"", PRODUCT(C132,E132))</f>
        <v>90.600000000000009</v>
      </c>
      <c r="G132" s="17" t="s">
        <v>517</v>
      </c>
      <c r="H132" s="15"/>
    </row>
    <row r="133" spans="1:8" x14ac:dyDescent="0.25">
      <c r="A133" s="15" t="s">
        <v>173</v>
      </c>
      <c r="B133" s="15" t="s">
        <v>169</v>
      </c>
      <c r="C133" s="15"/>
      <c r="D133" s="15"/>
      <c r="E133" s="15"/>
      <c r="F133" s="15"/>
      <c r="G133" s="15"/>
      <c r="H133" s="25" t="s">
        <v>175</v>
      </c>
    </row>
    <row r="134" spans="1:8" x14ac:dyDescent="0.25">
      <c r="A134" s="15" t="s">
        <v>174</v>
      </c>
      <c r="B134" s="15" t="s">
        <v>175</v>
      </c>
      <c r="C134" s="15"/>
      <c r="D134" s="15"/>
      <c r="E134" s="15"/>
      <c r="F134" s="15"/>
      <c r="G134" s="15"/>
      <c r="H134" s="25" t="s">
        <v>167</v>
      </c>
    </row>
    <row r="135" spans="1:8" x14ac:dyDescent="0.25">
      <c r="A135" s="15" t="s">
        <v>176</v>
      </c>
      <c r="B135" s="15" t="s">
        <v>167</v>
      </c>
      <c r="C135" s="15">
        <v>10</v>
      </c>
      <c r="D135" s="15" t="s">
        <v>48</v>
      </c>
      <c r="E135" s="16">
        <v>11.43</v>
      </c>
      <c r="F135" s="15">
        <f>IF(ISBLANK(E135),"", PRODUCT(C135,E135))</f>
        <v>114.3</v>
      </c>
      <c r="G135" s="17" t="s">
        <v>518</v>
      </c>
      <c r="H135" s="15"/>
    </row>
    <row r="136" spans="1:8" x14ac:dyDescent="0.25">
      <c r="A136" s="15" t="s">
        <v>177</v>
      </c>
      <c r="B136" s="15" t="s">
        <v>169</v>
      </c>
      <c r="C136" s="15"/>
      <c r="D136" s="15"/>
      <c r="E136" s="15"/>
      <c r="F136" s="15"/>
      <c r="G136" s="15"/>
      <c r="H136" s="25" t="s">
        <v>179</v>
      </c>
    </row>
    <row r="137" spans="1:8" x14ac:dyDescent="0.25">
      <c r="A137" s="15" t="s">
        <v>178</v>
      </c>
      <c r="B137" s="15" t="s">
        <v>179</v>
      </c>
      <c r="C137" s="15"/>
      <c r="D137" s="15"/>
      <c r="E137" s="15"/>
      <c r="F137" s="15"/>
      <c r="G137" s="15"/>
      <c r="H137" s="25" t="s">
        <v>167</v>
      </c>
    </row>
    <row r="138" spans="1:8" x14ac:dyDescent="0.25">
      <c r="A138" s="15" t="s">
        <v>180</v>
      </c>
      <c r="B138" s="15" t="s">
        <v>167</v>
      </c>
      <c r="C138" s="15">
        <v>10</v>
      </c>
      <c r="D138" s="15" t="s">
        <v>48</v>
      </c>
      <c r="E138" s="16">
        <v>18.95</v>
      </c>
      <c r="F138" s="15">
        <f>IF(ISBLANK(E138),"", PRODUCT(C138,E138))</f>
        <v>189.5</v>
      </c>
      <c r="G138" s="17" t="s">
        <v>519</v>
      </c>
      <c r="H138" s="15"/>
    </row>
    <row r="139" spans="1:8" x14ac:dyDescent="0.25">
      <c r="A139" s="15" t="s">
        <v>181</v>
      </c>
      <c r="B139" s="15" t="s">
        <v>169</v>
      </c>
      <c r="C139" s="15"/>
      <c r="D139" s="15"/>
      <c r="E139" s="15"/>
      <c r="F139" s="15"/>
      <c r="G139" s="15"/>
      <c r="H139" s="25" t="s">
        <v>183</v>
      </c>
    </row>
    <row r="140" spans="1:8" x14ac:dyDescent="0.25">
      <c r="A140" s="15" t="s">
        <v>182</v>
      </c>
      <c r="B140" s="15" t="s">
        <v>183</v>
      </c>
      <c r="C140" s="15"/>
      <c r="D140" s="15"/>
      <c r="E140" s="15"/>
      <c r="F140" s="15"/>
      <c r="G140" s="15"/>
      <c r="H140" s="25" t="s">
        <v>167</v>
      </c>
    </row>
    <row r="141" spans="1:8" x14ac:dyDescent="0.25">
      <c r="A141" s="15" t="s">
        <v>184</v>
      </c>
      <c r="B141" s="15" t="s">
        <v>167</v>
      </c>
      <c r="C141" s="15">
        <v>5</v>
      </c>
      <c r="D141" s="15" t="s">
        <v>48</v>
      </c>
      <c r="E141" s="16">
        <v>71.39</v>
      </c>
      <c r="F141" s="15">
        <f>IF(ISBLANK(E141),"", PRODUCT(C141,E141))</f>
        <v>356.95</v>
      </c>
      <c r="G141" s="17" t="s">
        <v>520</v>
      </c>
      <c r="H141" s="15"/>
    </row>
    <row r="142" spans="1:8" x14ac:dyDescent="0.25">
      <c r="A142" s="15" t="s">
        <v>185</v>
      </c>
      <c r="B142" s="15" t="s">
        <v>169</v>
      </c>
      <c r="C142" s="15"/>
      <c r="D142" s="15"/>
      <c r="E142" s="15"/>
      <c r="F142" s="15"/>
      <c r="G142" s="15"/>
      <c r="H142" s="25" t="s">
        <v>187</v>
      </c>
    </row>
    <row r="143" spans="1:8" x14ac:dyDescent="0.25">
      <c r="A143" s="15" t="s">
        <v>186</v>
      </c>
      <c r="B143" s="15" t="s">
        <v>187</v>
      </c>
      <c r="C143" s="15"/>
      <c r="D143" s="15"/>
      <c r="E143" s="15"/>
      <c r="F143" s="15"/>
      <c r="G143" s="15"/>
      <c r="H143" s="25" t="s">
        <v>47</v>
      </c>
    </row>
    <row r="144" spans="1:8" x14ac:dyDescent="0.25">
      <c r="A144" s="15" t="s">
        <v>188</v>
      </c>
      <c r="B144" s="15" t="s">
        <v>47</v>
      </c>
      <c r="C144" s="15">
        <v>20</v>
      </c>
      <c r="D144" s="15" t="s">
        <v>48</v>
      </c>
      <c r="E144" s="16">
        <v>4.83</v>
      </c>
      <c r="F144" s="15">
        <f>IF(ISBLANK(E144),"", PRODUCT(C144,E144))</f>
        <v>96.6</v>
      </c>
      <c r="G144" s="17" t="s">
        <v>522</v>
      </c>
      <c r="H144" s="15"/>
    </row>
    <row r="145" spans="1:8" x14ac:dyDescent="0.25">
      <c r="A145" s="15" t="s">
        <v>189</v>
      </c>
      <c r="B145" s="15" t="s">
        <v>190</v>
      </c>
      <c r="C145" s="15"/>
      <c r="D145" s="15"/>
      <c r="E145" s="15"/>
      <c r="F145" s="15"/>
      <c r="G145" s="15"/>
      <c r="H145" s="17" t="s">
        <v>190</v>
      </c>
    </row>
    <row r="146" spans="1:8" x14ac:dyDescent="0.25">
      <c r="A146" s="15" t="s">
        <v>191</v>
      </c>
      <c r="B146" s="15" t="s">
        <v>52</v>
      </c>
      <c r="C146" s="15"/>
      <c r="D146" s="15"/>
      <c r="E146" s="15"/>
      <c r="F146" s="15"/>
      <c r="G146" s="15"/>
      <c r="H146" s="17" t="s">
        <v>521</v>
      </c>
    </row>
    <row r="147" spans="1:8" x14ac:dyDescent="0.25">
      <c r="A147" s="15" t="s">
        <v>192</v>
      </c>
      <c r="B147" s="15" t="s">
        <v>47</v>
      </c>
      <c r="C147" s="15">
        <v>20</v>
      </c>
      <c r="D147" s="15" t="s">
        <v>48</v>
      </c>
      <c r="E147" s="16">
        <v>5.75</v>
      </c>
      <c r="F147" s="15">
        <f>IF(ISBLANK(E147),"", PRODUCT(C147,E147))</f>
        <v>115</v>
      </c>
      <c r="G147" s="17" t="s">
        <v>523</v>
      </c>
      <c r="H147" s="15"/>
    </row>
    <row r="148" spans="1:8" x14ac:dyDescent="0.25">
      <c r="A148" s="15" t="s">
        <v>193</v>
      </c>
      <c r="B148" s="15" t="s">
        <v>194</v>
      </c>
      <c r="C148" s="15"/>
      <c r="D148" s="15"/>
      <c r="E148" s="15"/>
      <c r="F148" s="15"/>
      <c r="G148" s="15"/>
      <c r="H148" s="25" t="s">
        <v>194</v>
      </c>
    </row>
    <row r="149" spans="1:8" x14ac:dyDescent="0.25">
      <c r="A149" s="15" t="s">
        <v>195</v>
      </c>
      <c r="B149" s="15" t="s">
        <v>52</v>
      </c>
      <c r="C149" s="15"/>
      <c r="D149" s="15"/>
      <c r="E149" s="15"/>
      <c r="F149" s="15"/>
      <c r="G149" s="15"/>
      <c r="H149" s="25" t="s">
        <v>524</v>
      </c>
    </row>
    <row r="150" spans="1:8" x14ac:dyDescent="0.25">
      <c r="A150" s="15" t="s">
        <v>196</v>
      </c>
      <c r="B150" s="15" t="s">
        <v>47</v>
      </c>
      <c r="C150" s="15">
        <v>10</v>
      </c>
      <c r="D150" s="15" t="s">
        <v>48</v>
      </c>
      <c r="E150" s="16">
        <v>7.32</v>
      </c>
      <c r="F150" s="15">
        <f>IF(ISBLANK(E150),"", PRODUCT(C150,E150))</f>
        <v>73.2</v>
      </c>
      <c r="G150" s="17" t="s">
        <v>525</v>
      </c>
      <c r="H150" s="15"/>
    </row>
    <row r="151" spans="1:8" x14ac:dyDescent="0.25">
      <c r="A151" s="15" t="s">
        <v>197</v>
      </c>
      <c r="B151" s="15" t="s">
        <v>198</v>
      </c>
      <c r="C151" s="15"/>
      <c r="D151" s="15"/>
      <c r="E151" s="15"/>
      <c r="F151" s="15"/>
      <c r="G151" s="15"/>
      <c r="H151" s="17" t="s">
        <v>198</v>
      </c>
    </row>
    <row r="152" spans="1:8" x14ac:dyDescent="0.25">
      <c r="A152" s="15" t="s">
        <v>199</v>
      </c>
      <c r="B152" s="15" t="s">
        <v>52</v>
      </c>
      <c r="C152" s="15"/>
      <c r="D152" s="15"/>
      <c r="E152" s="15"/>
      <c r="F152" s="15"/>
      <c r="G152" s="15"/>
      <c r="H152" s="17" t="s">
        <v>524</v>
      </c>
    </row>
    <row r="153" spans="1:8" x14ac:dyDescent="0.25">
      <c r="A153" s="15" t="s">
        <v>200</v>
      </c>
      <c r="B153" s="15" t="s">
        <v>47</v>
      </c>
      <c r="C153" s="15">
        <v>10</v>
      </c>
      <c r="D153" s="15" t="s">
        <v>48</v>
      </c>
      <c r="E153" s="16">
        <v>10.19</v>
      </c>
      <c r="F153" s="15">
        <f>IF(ISBLANK(E153),"", PRODUCT(C153,E153))</f>
        <v>101.89999999999999</v>
      </c>
      <c r="G153" s="17" t="s">
        <v>526</v>
      </c>
      <c r="H153" s="15"/>
    </row>
    <row r="154" spans="1:8" x14ac:dyDescent="0.25">
      <c r="A154" s="15" t="s">
        <v>201</v>
      </c>
      <c r="B154" s="15" t="s">
        <v>202</v>
      </c>
      <c r="C154" s="15"/>
      <c r="D154" s="15"/>
      <c r="E154" s="15"/>
      <c r="F154" s="15"/>
      <c r="G154" s="15"/>
      <c r="H154" s="17" t="s">
        <v>202</v>
      </c>
    </row>
    <row r="155" spans="1:8" x14ac:dyDescent="0.25">
      <c r="A155" s="15" t="s">
        <v>203</v>
      </c>
      <c r="B155" s="15" t="s">
        <v>52</v>
      </c>
      <c r="C155" s="15"/>
      <c r="D155" s="15"/>
      <c r="E155" s="15"/>
      <c r="F155" s="15"/>
      <c r="G155" s="15"/>
      <c r="H155" s="17" t="s">
        <v>524</v>
      </c>
    </row>
    <row r="156" spans="1:8" x14ac:dyDescent="0.25">
      <c r="A156" s="15" t="s">
        <v>204</v>
      </c>
      <c r="B156" s="15" t="s">
        <v>47</v>
      </c>
      <c r="C156" s="15">
        <v>10</v>
      </c>
      <c r="D156" s="15" t="s">
        <v>48</v>
      </c>
      <c r="E156" s="16">
        <v>11.77</v>
      </c>
      <c r="F156" s="15">
        <f>IF(ISBLANK(E156),"", PRODUCT(C156,E156))</f>
        <v>117.69999999999999</v>
      </c>
      <c r="G156" s="17" t="s">
        <v>527</v>
      </c>
      <c r="H156" s="15"/>
    </row>
    <row r="157" spans="1:8" x14ac:dyDescent="0.25">
      <c r="A157" s="15" t="s">
        <v>205</v>
      </c>
      <c r="B157" s="15" t="s">
        <v>206</v>
      </c>
      <c r="C157" s="15"/>
      <c r="D157" s="15"/>
      <c r="E157" s="15"/>
      <c r="F157" s="15"/>
      <c r="G157" s="15"/>
      <c r="H157" s="17" t="s">
        <v>206</v>
      </c>
    </row>
    <row r="158" spans="1:8" x14ac:dyDescent="0.25">
      <c r="A158" s="15" t="s">
        <v>207</v>
      </c>
      <c r="B158" s="15" t="s">
        <v>52</v>
      </c>
      <c r="C158" s="15"/>
      <c r="D158" s="15"/>
      <c r="E158" s="15"/>
      <c r="F158" s="15"/>
      <c r="G158" s="15"/>
      <c r="H158" s="17" t="s">
        <v>524</v>
      </c>
    </row>
    <row r="159" spans="1:8" x14ac:dyDescent="0.25">
      <c r="A159" s="15" t="s">
        <v>208</v>
      </c>
      <c r="B159" s="15" t="s">
        <v>54</v>
      </c>
      <c r="C159" s="15">
        <v>40</v>
      </c>
      <c r="D159" s="15" t="s">
        <v>48</v>
      </c>
      <c r="E159" s="16">
        <v>10.19</v>
      </c>
      <c r="F159" s="15">
        <f>IF(ISBLANK(E159),"", PRODUCT(C159,E159))</f>
        <v>407.59999999999997</v>
      </c>
      <c r="G159" s="17" t="s">
        <v>528</v>
      </c>
      <c r="H159" s="15"/>
    </row>
    <row r="160" spans="1:8" x14ac:dyDescent="0.25">
      <c r="A160" s="15" t="s">
        <v>209</v>
      </c>
      <c r="B160" s="15" t="s">
        <v>190</v>
      </c>
      <c r="C160" s="15"/>
      <c r="D160" s="15"/>
      <c r="E160" s="15"/>
      <c r="F160" s="15"/>
      <c r="G160" s="15"/>
      <c r="H160" s="17" t="s">
        <v>190</v>
      </c>
    </row>
    <row r="161" spans="1:8" x14ac:dyDescent="0.25">
      <c r="A161" s="15" t="s">
        <v>210</v>
      </c>
      <c r="B161" s="15" t="s">
        <v>57</v>
      </c>
      <c r="C161" s="15"/>
      <c r="D161" s="15"/>
      <c r="E161" s="15"/>
      <c r="F161" s="15"/>
      <c r="G161" s="15"/>
      <c r="H161" s="17" t="s">
        <v>492</v>
      </c>
    </row>
    <row r="162" spans="1:8" x14ac:dyDescent="0.25">
      <c r="A162" s="15" t="s">
        <v>211</v>
      </c>
      <c r="B162" s="15" t="s">
        <v>54</v>
      </c>
      <c r="C162" s="15">
        <v>30</v>
      </c>
      <c r="D162" s="15" t="s">
        <v>48</v>
      </c>
      <c r="E162" s="16">
        <v>12.61</v>
      </c>
      <c r="F162" s="15">
        <f>IF(ISBLANK(E162),"", PRODUCT(C162,E162))</f>
        <v>378.29999999999995</v>
      </c>
      <c r="G162" s="17" t="s">
        <v>529</v>
      </c>
      <c r="H162" s="15"/>
    </row>
    <row r="163" spans="1:8" x14ac:dyDescent="0.25">
      <c r="A163" s="15" t="s">
        <v>212</v>
      </c>
      <c r="B163" s="15" t="s">
        <v>194</v>
      </c>
      <c r="C163" s="15"/>
      <c r="D163" s="15"/>
      <c r="E163" s="15"/>
      <c r="F163" s="15"/>
      <c r="G163" s="15"/>
      <c r="H163" s="17" t="s">
        <v>194</v>
      </c>
    </row>
    <row r="164" spans="1:8" x14ac:dyDescent="0.25">
      <c r="A164" s="15" t="s">
        <v>213</v>
      </c>
      <c r="B164" s="15" t="s">
        <v>57</v>
      </c>
      <c r="C164" s="15"/>
      <c r="D164" s="15"/>
      <c r="E164" s="15"/>
      <c r="F164" s="15"/>
      <c r="G164" s="15"/>
      <c r="H164" s="17" t="s">
        <v>492</v>
      </c>
    </row>
    <row r="165" spans="1:8" x14ac:dyDescent="0.25">
      <c r="A165" s="15" t="s">
        <v>214</v>
      </c>
      <c r="B165" s="15" t="s">
        <v>54</v>
      </c>
      <c r="C165" s="15">
        <v>30</v>
      </c>
      <c r="D165" s="15" t="s">
        <v>48</v>
      </c>
      <c r="E165" s="16">
        <v>16.39</v>
      </c>
      <c r="F165" s="15">
        <f>IF(ISBLANK(E165),"", PRODUCT(C165,E165))</f>
        <v>491.70000000000005</v>
      </c>
      <c r="G165" s="17" t="s">
        <v>530</v>
      </c>
      <c r="H165" s="15"/>
    </row>
    <row r="166" spans="1:8" x14ac:dyDescent="0.25">
      <c r="A166" s="15" t="s">
        <v>215</v>
      </c>
      <c r="B166" s="15" t="s">
        <v>198</v>
      </c>
      <c r="C166" s="15"/>
      <c r="D166" s="15"/>
      <c r="E166" s="15"/>
      <c r="F166" s="15"/>
      <c r="G166" s="15"/>
      <c r="H166" s="17" t="s">
        <v>198</v>
      </c>
    </row>
    <row r="167" spans="1:8" x14ac:dyDescent="0.25">
      <c r="A167" s="15" t="s">
        <v>216</v>
      </c>
      <c r="B167" s="15" t="s">
        <v>57</v>
      </c>
      <c r="C167" s="15"/>
      <c r="D167" s="15"/>
      <c r="E167" s="15"/>
      <c r="F167" s="15"/>
      <c r="G167" s="15"/>
      <c r="H167" s="17" t="s">
        <v>492</v>
      </c>
    </row>
    <row r="168" spans="1:8" x14ac:dyDescent="0.25">
      <c r="A168" s="15" t="s">
        <v>217</v>
      </c>
      <c r="B168" s="15" t="s">
        <v>54</v>
      </c>
      <c r="C168" s="15">
        <v>20</v>
      </c>
      <c r="D168" s="15" t="s">
        <v>48</v>
      </c>
      <c r="E168" s="16">
        <v>20.16</v>
      </c>
      <c r="F168" s="15">
        <f>IF(ISBLANK(E168),"", PRODUCT(C168,E168))</f>
        <v>403.2</v>
      </c>
      <c r="G168" s="17" t="s">
        <v>531</v>
      </c>
      <c r="H168" s="15"/>
    </row>
    <row r="169" spans="1:8" x14ac:dyDescent="0.25">
      <c r="A169" s="15" t="s">
        <v>218</v>
      </c>
      <c r="B169" s="15" t="s">
        <v>202</v>
      </c>
      <c r="C169" s="15"/>
      <c r="D169" s="15"/>
      <c r="E169" s="15"/>
      <c r="F169" s="15"/>
      <c r="G169" s="15"/>
      <c r="H169" s="17" t="s">
        <v>202</v>
      </c>
    </row>
    <row r="170" spans="1:8" x14ac:dyDescent="0.25">
      <c r="A170" s="15" t="s">
        <v>219</v>
      </c>
      <c r="B170" s="15" t="s">
        <v>57</v>
      </c>
      <c r="C170" s="15"/>
      <c r="D170" s="15"/>
      <c r="E170" s="15"/>
      <c r="F170" s="15"/>
      <c r="G170" s="15"/>
      <c r="H170" s="17" t="s">
        <v>492</v>
      </c>
    </row>
    <row r="171" spans="1:8" x14ac:dyDescent="0.25">
      <c r="A171" s="15" t="s">
        <v>220</v>
      </c>
      <c r="B171" s="15" t="s">
        <v>54</v>
      </c>
      <c r="C171" s="15">
        <v>20</v>
      </c>
      <c r="D171" s="15" t="s">
        <v>48</v>
      </c>
      <c r="E171" s="16">
        <v>26.8</v>
      </c>
      <c r="F171" s="15">
        <f>IF(ISBLANK(E171),"", PRODUCT(C171,E171))</f>
        <v>536</v>
      </c>
      <c r="G171" s="17" t="s">
        <v>532</v>
      </c>
      <c r="H171" s="15"/>
    </row>
    <row r="172" spans="1:8" x14ac:dyDescent="0.25">
      <c r="A172" s="15" t="s">
        <v>221</v>
      </c>
      <c r="B172" s="15" t="s">
        <v>206</v>
      </c>
      <c r="C172" s="15"/>
      <c r="D172" s="15"/>
      <c r="E172" s="15"/>
      <c r="F172" s="15"/>
      <c r="G172" s="15"/>
      <c r="H172" s="17" t="s">
        <v>206</v>
      </c>
    </row>
    <row r="173" spans="1:8" x14ac:dyDescent="0.25">
      <c r="A173" s="15" t="s">
        <v>222</v>
      </c>
      <c r="B173" s="15" t="s">
        <v>57</v>
      </c>
      <c r="C173" s="15"/>
      <c r="D173" s="15"/>
      <c r="E173" s="15"/>
      <c r="F173" s="15"/>
      <c r="G173" s="15"/>
      <c r="H173" s="17" t="s">
        <v>492</v>
      </c>
    </row>
    <row r="174" spans="1:8" x14ac:dyDescent="0.25">
      <c r="A174" s="15" t="s">
        <v>223</v>
      </c>
      <c r="B174" s="15" t="s">
        <v>54</v>
      </c>
      <c r="C174" s="15">
        <v>15</v>
      </c>
      <c r="D174" s="15" t="s">
        <v>48</v>
      </c>
      <c r="E174" s="16">
        <v>33.35</v>
      </c>
      <c r="F174" s="15">
        <f>IF(ISBLANK(E174),"", PRODUCT(C174,E174))</f>
        <v>500.25</v>
      </c>
      <c r="G174" s="17" t="s">
        <v>533</v>
      </c>
      <c r="H174" s="15"/>
    </row>
    <row r="175" spans="1:8" x14ac:dyDescent="0.25">
      <c r="A175" s="15" t="s">
        <v>224</v>
      </c>
      <c r="B175" s="15" t="s">
        <v>225</v>
      </c>
      <c r="C175" s="15"/>
      <c r="D175" s="15"/>
      <c r="E175" s="15"/>
      <c r="F175" s="15"/>
      <c r="G175" s="15"/>
      <c r="H175" s="17" t="s">
        <v>225</v>
      </c>
    </row>
    <row r="176" spans="1:8" x14ac:dyDescent="0.25">
      <c r="A176" s="15" t="s">
        <v>226</v>
      </c>
      <c r="B176" s="15" t="s">
        <v>57</v>
      </c>
      <c r="C176" s="15"/>
      <c r="D176" s="15"/>
      <c r="E176" s="15"/>
      <c r="F176" s="15"/>
      <c r="G176" s="15"/>
      <c r="H176" s="17" t="s">
        <v>492</v>
      </c>
    </row>
    <row r="177" spans="1:8" x14ac:dyDescent="0.25">
      <c r="A177" s="15" t="s">
        <v>227</v>
      </c>
      <c r="B177" s="15" t="s">
        <v>59</v>
      </c>
      <c r="C177" s="15">
        <v>20</v>
      </c>
      <c r="D177" s="15" t="s">
        <v>48</v>
      </c>
      <c r="E177" s="16">
        <v>4.25</v>
      </c>
      <c r="F177" s="15">
        <f>IF(ISBLANK(E177),"", PRODUCT(C177,E177))</f>
        <v>85</v>
      </c>
      <c r="G177" s="17" t="s">
        <v>534</v>
      </c>
      <c r="H177" s="15"/>
    </row>
    <row r="178" spans="1:8" x14ac:dyDescent="0.25">
      <c r="A178" s="15" t="s">
        <v>228</v>
      </c>
      <c r="B178" s="15" t="s">
        <v>61</v>
      </c>
      <c r="C178" s="15"/>
      <c r="D178" s="15"/>
      <c r="E178" s="15"/>
      <c r="F178" s="15"/>
      <c r="G178" s="15"/>
      <c r="H178" s="17" t="s">
        <v>61</v>
      </c>
    </row>
    <row r="179" spans="1:8" x14ac:dyDescent="0.25">
      <c r="A179" s="15" t="s">
        <v>229</v>
      </c>
      <c r="B179" s="15" t="s">
        <v>190</v>
      </c>
      <c r="C179" s="15"/>
      <c r="D179" s="15"/>
      <c r="E179" s="15"/>
      <c r="F179" s="15"/>
      <c r="G179" s="15"/>
      <c r="H179" s="17" t="s">
        <v>190</v>
      </c>
    </row>
    <row r="180" spans="1:8" x14ac:dyDescent="0.25">
      <c r="A180" s="15" t="s">
        <v>230</v>
      </c>
      <c r="B180" s="15" t="s">
        <v>64</v>
      </c>
      <c r="C180" s="15"/>
      <c r="D180" s="15"/>
      <c r="E180" s="15"/>
      <c r="F180" s="15"/>
      <c r="G180" s="15"/>
      <c r="H180" s="17" t="s">
        <v>64</v>
      </c>
    </row>
    <row r="181" spans="1:8" ht="15.75" x14ac:dyDescent="0.25">
      <c r="A181" s="15" t="s">
        <v>231</v>
      </c>
      <c r="B181" s="15" t="s">
        <v>59</v>
      </c>
      <c r="C181" s="15">
        <v>15</v>
      </c>
      <c r="D181" s="15" t="s">
        <v>48</v>
      </c>
      <c r="E181" s="16">
        <v>5.51</v>
      </c>
      <c r="F181" s="15">
        <f>IF(ISBLANK(E181),"", PRODUCT(C181,E181))</f>
        <v>82.649999999999991</v>
      </c>
      <c r="G181" t="s">
        <v>535</v>
      </c>
      <c r="H181" s="15"/>
    </row>
    <row r="182" spans="1:8" x14ac:dyDescent="0.25">
      <c r="A182" s="15" t="s">
        <v>232</v>
      </c>
      <c r="B182" s="15" t="s">
        <v>61</v>
      </c>
      <c r="C182" s="15"/>
      <c r="D182" s="15"/>
      <c r="E182" s="15"/>
      <c r="F182" s="15"/>
      <c r="G182" s="15"/>
      <c r="H182" s="17" t="s">
        <v>61</v>
      </c>
    </row>
    <row r="183" spans="1:8" x14ac:dyDescent="0.25">
      <c r="A183" s="15" t="s">
        <v>233</v>
      </c>
      <c r="B183" s="15" t="s">
        <v>194</v>
      </c>
      <c r="C183" s="15"/>
      <c r="D183" s="15"/>
      <c r="E183" s="15"/>
      <c r="F183" s="15"/>
      <c r="G183" s="15"/>
      <c r="H183" s="17" t="s">
        <v>194</v>
      </c>
    </row>
    <row r="184" spans="1:8" x14ac:dyDescent="0.25">
      <c r="A184" s="15" t="s">
        <v>234</v>
      </c>
      <c r="B184" s="15" t="s">
        <v>64</v>
      </c>
      <c r="C184" s="15"/>
      <c r="D184" s="15"/>
      <c r="E184" s="15"/>
      <c r="F184" s="15"/>
      <c r="G184" s="15"/>
      <c r="H184" s="17" t="s">
        <v>64</v>
      </c>
    </row>
    <row r="185" spans="1:8" x14ac:dyDescent="0.25">
      <c r="A185" s="15" t="s">
        <v>235</v>
      </c>
      <c r="B185" s="15" t="s">
        <v>59</v>
      </c>
      <c r="C185" s="15">
        <v>15</v>
      </c>
      <c r="D185" s="15" t="s">
        <v>48</v>
      </c>
      <c r="E185" s="16">
        <v>4.29</v>
      </c>
      <c r="F185" s="15">
        <f>IF(ISBLANK(E185),"", PRODUCT(C185,E185))</f>
        <v>64.349999999999994</v>
      </c>
      <c r="G185" s="17" t="s">
        <v>536</v>
      </c>
      <c r="H185" s="15"/>
    </row>
    <row r="186" spans="1:8" x14ac:dyDescent="0.25">
      <c r="A186" s="15" t="s">
        <v>236</v>
      </c>
      <c r="B186" s="15" t="s">
        <v>61</v>
      </c>
      <c r="C186" s="15"/>
      <c r="D186" s="15"/>
      <c r="E186" s="15"/>
      <c r="F186" s="15"/>
      <c r="G186" s="15"/>
      <c r="H186" s="17" t="s">
        <v>61</v>
      </c>
    </row>
    <row r="187" spans="1:8" x14ac:dyDescent="0.25">
      <c r="A187" s="15" t="s">
        <v>237</v>
      </c>
      <c r="B187" s="15" t="s">
        <v>198</v>
      </c>
      <c r="C187" s="15"/>
      <c r="D187" s="15"/>
      <c r="E187" s="15"/>
      <c r="F187" s="15"/>
      <c r="G187" s="15"/>
      <c r="H187" s="17" t="s">
        <v>198</v>
      </c>
    </row>
    <row r="188" spans="1:8" x14ac:dyDescent="0.25">
      <c r="A188" s="15" t="s">
        <v>238</v>
      </c>
      <c r="B188" s="15" t="s">
        <v>64</v>
      </c>
      <c r="C188" s="15"/>
      <c r="D188" s="15"/>
      <c r="E188" s="15"/>
      <c r="F188" s="15"/>
      <c r="G188" s="15"/>
      <c r="H188" s="17" t="s">
        <v>64</v>
      </c>
    </row>
    <row r="189" spans="1:8" x14ac:dyDescent="0.25">
      <c r="A189" s="15" t="s">
        <v>239</v>
      </c>
      <c r="B189" s="15" t="s">
        <v>59</v>
      </c>
      <c r="C189" s="15">
        <v>10</v>
      </c>
      <c r="D189" s="15" t="s">
        <v>48</v>
      </c>
      <c r="E189" s="16">
        <v>6.44</v>
      </c>
      <c r="F189" s="15">
        <f>IF(ISBLANK(E189),"", PRODUCT(C189,E189))</f>
        <v>64.400000000000006</v>
      </c>
      <c r="G189" s="17" t="s">
        <v>537</v>
      </c>
      <c r="H189" s="15"/>
    </row>
    <row r="190" spans="1:8" x14ac:dyDescent="0.25">
      <c r="A190" s="15" t="s">
        <v>240</v>
      </c>
      <c r="B190" s="15" t="s">
        <v>61</v>
      </c>
      <c r="C190" s="15"/>
      <c r="D190" s="15"/>
      <c r="E190" s="15"/>
      <c r="F190" s="15"/>
      <c r="G190" s="15"/>
      <c r="H190" s="25" t="s">
        <v>61</v>
      </c>
    </row>
    <row r="191" spans="1:8" x14ac:dyDescent="0.25">
      <c r="A191" s="15" t="s">
        <v>241</v>
      </c>
      <c r="B191" s="15" t="s">
        <v>202</v>
      </c>
      <c r="C191" s="15"/>
      <c r="D191" s="15"/>
      <c r="E191" s="15"/>
      <c r="F191" s="15"/>
      <c r="G191" s="15"/>
      <c r="H191" s="25" t="s">
        <v>202</v>
      </c>
    </row>
    <row r="192" spans="1:8" x14ac:dyDescent="0.25">
      <c r="A192" s="15" t="s">
        <v>242</v>
      </c>
      <c r="B192" s="15" t="s">
        <v>64</v>
      </c>
      <c r="C192" s="15"/>
      <c r="D192" s="15"/>
      <c r="E192" s="15"/>
      <c r="F192" s="15"/>
      <c r="G192" s="15"/>
      <c r="H192" s="25" t="s">
        <v>64</v>
      </c>
    </row>
    <row r="193" spans="1:8" x14ac:dyDescent="0.25">
      <c r="A193" s="15" t="s">
        <v>243</v>
      </c>
      <c r="B193" s="15" t="s">
        <v>59</v>
      </c>
      <c r="C193" s="15">
        <v>5</v>
      </c>
      <c r="D193" s="15" t="s">
        <v>48</v>
      </c>
      <c r="E193" s="16">
        <v>8.0500000000000007</v>
      </c>
      <c r="F193" s="15">
        <f>IF(ISBLANK(E193),"", PRODUCT(C193,E193))</f>
        <v>40.25</v>
      </c>
      <c r="G193" s="17" t="s">
        <v>538</v>
      </c>
      <c r="H193" s="15"/>
    </row>
    <row r="194" spans="1:8" x14ac:dyDescent="0.25">
      <c r="A194" s="15" t="s">
        <v>244</v>
      </c>
      <c r="B194" s="15" t="s">
        <v>61</v>
      </c>
      <c r="C194" s="15"/>
      <c r="D194" s="15"/>
      <c r="E194" s="15"/>
      <c r="F194" s="15"/>
      <c r="G194" s="15"/>
      <c r="H194" s="25" t="s">
        <v>61</v>
      </c>
    </row>
    <row r="195" spans="1:8" x14ac:dyDescent="0.25">
      <c r="A195" s="15" t="s">
        <v>245</v>
      </c>
      <c r="B195" s="15" t="s">
        <v>206</v>
      </c>
      <c r="C195" s="15"/>
      <c r="D195" s="15"/>
      <c r="E195" s="15"/>
      <c r="F195" s="15"/>
      <c r="G195" s="15"/>
      <c r="H195" s="25" t="s">
        <v>206</v>
      </c>
    </row>
    <row r="196" spans="1:8" x14ac:dyDescent="0.25">
      <c r="A196" s="15" t="s">
        <v>246</v>
      </c>
      <c r="B196" s="15" t="s">
        <v>64</v>
      </c>
      <c r="C196" s="15"/>
      <c r="D196" s="15"/>
      <c r="E196" s="15"/>
      <c r="F196" s="15"/>
      <c r="G196" s="15"/>
      <c r="H196" s="25" t="s">
        <v>64</v>
      </c>
    </row>
    <row r="197" spans="1:8" x14ac:dyDescent="0.25">
      <c r="A197" s="29" t="s">
        <v>247</v>
      </c>
      <c r="B197" s="29" t="s">
        <v>66</v>
      </c>
      <c r="C197" s="29">
        <v>15</v>
      </c>
      <c r="D197" s="29" t="s">
        <v>48</v>
      </c>
      <c r="E197" s="28">
        <v>1.62</v>
      </c>
      <c r="F197" s="29">
        <f>+C197*E197</f>
        <v>24.3</v>
      </c>
      <c r="G197" s="28" t="s">
        <v>583</v>
      </c>
      <c r="H197" s="29"/>
    </row>
    <row r="198" spans="1:8" x14ac:dyDescent="0.25">
      <c r="A198" s="29" t="s">
        <v>248</v>
      </c>
      <c r="B198" s="29" t="s">
        <v>190</v>
      </c>
      <c r="C198" s="29"/>
      <c r="D198" s="29"/>
      <c r="E198" s="29"/>
      <c r="F198" s="29"/>
      <c r="G198" s="29"/>
      <c r="H198" s="25" t="s">
        <v>190</v>
      </c>
    </row>
    <row r="199" spans="1:8" x14ac:dyDescent="0.25">
      <c r="A199" s="29" t="s">
        <v>249</v>
      </c>
      <c r="B199" s="29" t="s">
        <v>64</v>
      </c>
      <c r="C199" s="29"/>
      <c r="D199" s="29"/>
      <c r="E199" s="29"/>
      <c r="F199" s="29"/>
      <c r="G199" s="29"/>
      <c r="H199" s="25" t="s">
        <v>64</v>
      </c>
    </row>
    <row r="200" spans="1:8" x14ac:dyDescent="0.25">
      <c r="A200" s="29" t="s">
        <v>250</v>
      </c>
      <c r="B200" s="29" t="s">
        <v>66</v>
      </c>
      <c r="C200" s="29">
        <v>15</v>
      </c>
      <c r="D200" s="29" t="s">
        <v>48</v>
      </c>
      <c r="E200" s="28">
        <v>2.0699999999999998</v>
      </c>
      <c r="F200" s="29">
        <f t="shared" ref="F200:F212" si="0">+C200*E200</f>
        <v>31.049999999999997</v>
      </c>
      <c r="G200" s="28" t="s">
        <v>584</v>
      </c>
      <c r="H200" s="29"/>
    </row>
    <row r="201" spans="1:8" x14ac:dyDescent="0.25">
      <c r="A201" s="29" t="s">
        <v>251</v>
      </c>
      <c r="B201" s="29" t="s">
        <v>194</v>
      </c>
      <c r="C201" s="29"/>
      <c r="D201" s="29"/>
      <c r="E201" s="29"/>
      <c r="F201" s="29"/>
      <c r="G201" s="29"/>
      <c r="H201" s="25" t="s">
        <v>66</v>
      </c>
    </row>
    <row r="202" spans="1:8" x14ac:dyDescent="0.25">
      <c r="A202" s="29" t="s">
        <v>252</v>
      </c>
      <c r="B202" s="29" t="s">
        <v>64</v>
      </c>
      <c r="C202" s="29"/>
      <c r="D202" s="29"/>
      <c r="E202" s="29"/>
      <c r="F202" s="29"/>
      <c r="G202" s="29"/>
      <c r="H202" s="25" t="s">
        <v>194</v>
      </c>
    </row>
    <row r="203" spans="1:8" x14ac:dyDescent="0.25">
      <c r="A203" s="29" t="s">
        <v>253</v>
      </c>
      <c r="B203" s="29" t="s">
        <v>66</v>
      </c>
      <c r="C203" s="29">
        <v>10</v>
      </c>
      <c r="D203" s="29" t="s">
        <v>48</v>
      </c>
      <c r="E203" s="28">
        <v>2.21</v>
      </c>
      <c r="F203" s="29">
        <f t="shared" si="0"/>
        <v>22.1</v>
      </c>
      <c r="G203" s="28" t="s">
        <v>585</v>
      </c>
      <c r="H203" s="29"/>
    </row>
    <row r="204" spans="1:8" x14ac:dyDescent="0.25">
      <c r="A204" s="29" t="s">
        <v>254</v>
      </c>
      <c r="B204" s="29" t="s">
        <v>198</v>
      </c>
      <c r="C204" s="29"/>
      <c r="D204" s="29"/>
      <c r="E204" s="29"/>
      <c r="F204" s="29"/>
      <c r="G204" s="29"/>
      <c r="H204" s="28" t="s">
        <v>198</v>
      </c>
    </row>
    <row r="205" spans="1:8" x14ac:dyDescent="0.25">
      <c r="A205" s="29" t="s">
        <v>255</v>
      </c>
      <c r="B205" s="29" t="s">
        <v>64</v>
      </c>
      <c r="C205" s="29"/>
      <c r="D205" s="29"/>
      <c r="E205" s="29"/>
      <c r="F205" s="29"/>
      <c r="G205" s="29"/>
      <c r="H205" s="28" t="s">
        <v>64</v>
      </c>
    </row>
    <row r="206" spans="1:8" x14ac:dyDescent="0.25">
      <c r="A206" s="29" t="s">
        <v>256</v>
      </c>
      <c r="B206" s="29" t="s">
        <v>66</v>
      </c>
      <c r="C206" s="29">
        <v>10</v>
      </c>
      <c r="D206" s="29" t="s">
        <v>48</v>
      </c>
      <c r="E206" s="28">
        <v>2.3199999999999998</v>
      </c>
      <c r="F206" s="29">
        <f t="shared" si="0"/>
        <v>23.2</v>
      </c>
      <c r="G206" s="28" t="s">
        <v>586</v>
      </c>
      <c r="H206" s="29"/>
    </row>
    <row r="207" spans="1:8" x14ac:dyDescent="0.25">
      <c r="A207" s="29" t="s">
        <v>257</v>
      </c>
      <c r="B207" s="29" t="s">
        <v>202</v>
      </c>
      <c r="C207" s="29"/>
      <c r="D207" s="29"/>
      <c r="E207" s="29"/>
      <c r="F207" s="29"/>
      <c r="G207" s="29"/>
      <c r="H207" s="25" t="s">
        <v>202</v>
      </c>
    </row>
    <row r="208" spans="1:8" x14ac:dyDescent="0.25">
      <c r="A208" s="29" t="s">
        <v>258</v>
      </c>
      <c r="B208" s="29" t="s">
        <v>64</v>
      </c>
      <c r="C208" s="29"/>
      <c r="D208" s="29"/>
      <c r="E208" s="29"/>
      <c r="F208" s="29"/>
      <c r="G208" s="29"/>
      <c r="H208" s="25" t="s">
        <v>64</v>
      </c>
    </row>
    <row r="209" spans="1:8" x14ac:dyDescent="0.25">
      <c r="A209" s="29" t="s">
        <v>259</v>
      </c>
      <c r="B209" s="29" t="s">
        <v>66</v>
      </c>
      <c r="C209" s="29">
        <v>5</v>
      </c>
      <c r="D209" s="29" t="s">
        <v>48</v>
      </c>
      <c r="E209" s="28">
        <v>3.01</v>
      </c>
      <c r="F209" s="29">
        <f t="shared" si="0"/>
        <v>15.049999999999999</v>
      </c>
      <c r="G209" s="28" t="s">
        <v>587</v>
      </c>
      <c r="H209" s="29"/>
    </row>
    <row r="210" spans="1:8" x14ac:dyDescent="0.25">
      <c r="A210" s="29" t="s">
        <v>260</v>
      </c>
      <c r="B210" s="29" t="s">
        <v>206</v>
      </c>
      <c r="C210" s="29"/>
      <c r="D210" s="29"/>
      <c r="E210" s="29"/>
      <c r="F210" s="29"/>
      <c r="G210" s="29"/>
      <c r="H210" s="25" t="s">
        <v>206</v>
      </c>
    </row>
    <row r="211" spans="1:8" x14ac:dyDescent="0.25">
      <c r="A211" s="29" t="s">
        <v>261</v>
      </c>
      <c r="B211" s="29" t="s">
        <v>64</v>
      </c>
      <c r="C211" s="29"/>
      <c r="D211" s="29"/>
      <c r="E211" s="29"/>
      <c r="F211" s="29"/>
      <c r="G211" s="29"/>
      <c r="H211" s="25" t="s">
        <v>64</v>
      </c>
    </row>
    <row r="212" spans="1:8" x14ac:dyDescent="0.25">
      <c r="A212" s="15" t="s">
        <v>262</v>
      </c>
      <c r="B212" s="15" t="s">
        <v>71</v>
      </c>
      <c r="C212" s="15">
        <v>5</v>
      </c>
      <c r="D212" s="15" t="s">
        <v>48</v>
      </c>
      <c r="E212" s="16">
        <v>3.44</v>
      </c>
      <c r="F212" s="29">
        <f t="shared" si="0"/>
        <v>17.2</v>
      </c>
      <c r="G212" s="17" t="s">
        <v>539</v>
      </c>
      <c r="H212" s="15"/>
    </row>
    <row r="213" spans="1:8" x14ac:dyDescent="0.25">
      <c r="A213" s="15" t="s">
        <v>263</v>
      </c>
      <c r="B213" s="15" t="s">
        <v>264</v>
      </c>
      <c r="C213" s="15"/>
      <c r="D213" s="15"/>
      <c r="E213" s="15"/>
      <c r="F213" s="29"/>
      <c r="G213" s="15"/>
      <c r="H213" s="17" t="s">
        <v>264</v>
      </c>
    </row>
    <row r="214" spans="1:8" x14ac:dyDescent="0.25">
      <c r="A214" s="15" t="s">
        <v>265</v>
      </c>
      <c r="B214" s="15" t="s">
        <v>64</v>
      </c>
      <c r="C214" s="15"/>
      <c r="D214" s="15"/>
      <c r="E214" s="15"/>
      <c r="F214" s="15"/>
      <c r="G214" s="15"/>
      <c r="H214" s="17" t="s">
        <v>64</v>
      </c>
    </row>
    <row r="215" spans="1:8" x14ac:dyDescent="0.25">
      <c r="A215" s="15" t="s">
        <v>266</v>
      </c>
      <c r="B215" s="15" t="s">
        <v>71</v>
      </c>
      <c r="C215" s="15">
        <v>5</v>
      </c>
      <c r="D215" s="15" t="s">
        <v>48</v>
      </c>
      <c r="E215" s="16">
        <v>3.94</v>
      </c>
      <c r="F215" s="15">
        <f>IF(ISBLANK(E215),"", PRODUCT(C215,E215))</f>
        <v>19.7</v>
      </c>
      <c r="G215" s="17" t="s">
        <v>540</v>
      </c>
      <c r="H215" s="15"/>
    </row>
    <row r="216" spans="1:8" x14ac:dyDescent="0.25">
      <c r="A216" s="15" t="s">
        <v>267</v>
      </c>
      <c r="B216" s="15" t="s">
        <v>268</v>
      </c>
      <c r="C216" s="15"/>
      <c r="D216" s="15"/>
      <c r="E216" s="15"/>
      <c r="F216" s="15"/>
      <c r="G216" s="15"/>
      <c r="H216" s="17" t="s">
        <v>268</v>
      </c>
    </row>
    <row r="217" spans="1:8" x14ac:dyDescent="0.25">
      <c r="A217" s="15" t="s">
        <v>269</v>
      </c>
      <c r="B217" s="15" t="s">
        <v>64</v>
      </c>
      <c r="C217" s="15"/>
      <c r="D217" s="15"/>
      <c r="E217" s="15"/>
      <c r="F217" s="15"/>
      <c r="G217" s="15"/>
      <c r="H217" s="17" t="s">
        <v>64</v>
      </c>
    </row>
    <row r="218" spans="1:8" x14ac:dyDescent="0.25">
      <c r="A218" s="15" t="s">
        <v>270</v>
      </c>
      <c r="B218" s="15" t="s">
        <v>71</v>
      </c>
      <c r="C218" s="15">
        <v>5</v>
      </c>
      <c r="D218" s="15" t="s">
        <v>48</v>
      </c>
      <c r="E218" s="16">
        <v>3.86</v>
      </c>
      <c r="F218" s="15">
        <f>IF(ISBLANK(E218),"", PRODUCT(C218,E218))</f>
        <v>19.3</v>
      </c>
      <c r="G218" s="17" t="s">
        <v>541</v>
      </c>
      <c r="H218" s="15"/>
    </row>
    <row r="219" spans="1:8" x14ac:dyDescent="0.25">
      <c r="A219" s="15" t="s">
        <v>271</v>
      </c>
      <c r="B219" s="15" t="s">
        <v>272</v>
      </c>
      <c r="C219" s="15"/>
      <c r="D219" s="15"/>
      <c r="E219" s="15"/>
      <c r="F219" s="15"/>
      <c r="G219" s="15"/>
      <c r="H219" s="17" t="s">
        <v>272</v>
      </c>
    </row>
    <row r="220" spans="1:8" x14ac:dyDescent="0.25">
      <c r="A220" s="15" t="s">
        <v>273</v>
      </c>
      <c r="B220" s="15" t="s">
        <v>64</v>
      </c>
      <c r="C220" s="15"/>
      <c r="D220" s="15"/>
      <c r="E220" s="15"/>
      <c r="F220" s="15"/>
      <c r="G220" s="15"/>
      <c r="H220" s="17" t="s">
        <v>64</v>
      </c>
    </row>
    <row r="221" spans="1:8" x14ac:dyDescent="0.25">
      <c r="A221" s="15" t="s">
        <v>274</v>
      </c>
      <c r="B221" s="15" t="s">
        <v>71</v>
      </c>
      <c r="C221" s="15">
        <v>5</v>
      </c>
      <c r="D221" s="15" t="s">
        <v>48</v>
      </c>
      <c r="E221" s="16">
        <v>4.7300000000000004</v>
      </c>
      <c r="F221" s="15">
        <f>IF(ISBLANK(E221),"", PRODUCT(C221,E221))</f>
        <v>23.650000000000002</v>
      </c>
      <c r="G221" s="17" t="s">
        <v>542</v>
      </c>
      <c r="H221" s="15"/>
    </row>
    <row r="222" spans="1:8" x14ac:dyDescent="0.25">
      <c r="A222" s="15" t="s">
        <v>275</v>
      </c>
      <c r="B222" s="15" t="s">
        <v>276</v>
      </c>
      <c r="C222" s="15"/>
      <c r="D222" s="15"/>
      <c r="E222" s="15"/>
      <c r="F222" s="15"/>
      <c r="G222" s="15"/>
      <c r="H222" s="17" t="s">
        <v>276</v>
      </c>
    </row>
    <row r="223" spans="1:8" x14ac:dyDescent="0.25">
      <c r="A223" s="15" t="s">
        <v>277</v>
      </c>
      <c r="B223" s="15" t="s">
        <v>64</v>
      </c>
      <c r="C223" s="15"/>
      <c r="D223" s="15"/>
      <c r="E223" s="15"/>
      <c r="F223" s="15"/>
      <c r="G223" s="15"/>
      <c r="H223" s="17" t="s">
        <v>64</v>
      </c>
    </row>
    <row r="224" spans="1:8" x14ac:dyDescent="0.25">
      <c r="A224" s="15" t="s">
        <v>278</v>
      </c>
      <c r="B224" s="15" t="s">
        <v>71</v>
      </c>
      <c r="C224" s="15">
        <v>5</v>
      </c>
      <c r="D224" s="15" t="s">
        <v>48</v>
      </c>
      <c r="E224" s="16">
        <v>4.9400000000000004</v>
      </c>
      <c r="F224" s="15">
        <f>IF(ISBLANK(E224),"", PRODUCT(C224,E224))</f>
        <v>24.700000000000003</v>
      </c>
      <c r="G224" s="17" t="s">
        <v>543</v>
      </c>
      <c r="H224" s="15"/>
    </row>
    <row r="225" spans="1:8" x14ac:dyDescent="0.25">
      <c r="A225" s="15" t="s">
        <v>279</v>
      </c>
      <c r="B225" s="15" t="s">
        <v>280</v>
      </c>
      <c r="C225" s="15"/>
      <c r="D225" s="15"/>
      <c r="E225" s="15"/>
      <c r="F225" s="15"/>
      <c r="G225" s="15"/>
      <c r="H225" s="17" t="s">
        <v>280</v>
      </c>
    </row>
    <row r="226" spans="1:8" x14ac:dyDescent="0.25">
      <c r="A226" s="15" t="s">
        <v>281</v>
      </c>
      <c r="B226" s="15" t="s">
        <v>64</v>
      </c>
      <c r="C226" s="15"/>
      <c r="D226" s="15"/>
      <c r="E226" s="15"/>
      <c r="F226" s="15"/>
      <c r="G226" s="15"/>
      <c r="H226" s="17" t="s">
        <v>64</v>
      </c>
    </row>
    <row r="227" spans="1:8" x14ac:dyDescent="0.25">
      <c r="A227" s="15" t="s">
        <v>282</v>
      </c>
      <c r="B227" s="15" t="s">
        <v>71</v>
      </c>
      <c r="C227" s="15">
        <v>5</v>
      </c>
      <c r="D227" s="15" t="s">
        <v>48</v>
      </c>
      <c r="E227" s="16">
        <v>5.16</v>
      </c>
      <c r="F227" s="15">
        <f>IF(ISBLANK(E227),"", PRODUCT(C227,E227))</f>
        <v>25.8</v>
      </c>
      <c r="G227" s="17" t="s">
        <v>544</v>
      </c>
      <c r="H227" s="15"/>
    </row>
    <row r="228" spans="1:8" x14ac:dyDescent="0.25">
      <c r="A228" s="15" t="s">
        <v>283</v>
      </c>
      <c r="B228" s="15" t="s">
        <v>284</v>
      </c>
      <c r="C228" s="15"/>
      <c r="D228" s="15"/>
      <c r="E228" s="15"/>
      <c r="F228" s="15"/>
      <c r="G228" s="15"/>
      <c r="H228" s="17" t="s">
        <v>284</v>
      </c>
    </row>
    <row r="229" spans="1:8" x14ac:dyDescent="0.25">
      <c r="A229" s="15" t="s">
        <v>285</v>
      </c>
      <c r="B229" s="15" t="s">
        <v>64</v>
      </c>
      <c r="C229" s="15"/>
      <c r="D229" s="15"/>
      <c r="E229" s="15"/>
      <c r="F229" s="15"/>
      <c r="G229" s="15"/>
      <c r="H229" s="17" t="s">
        <v>64</v>
      </c>
    </row>
    <row r="230" spans="1:8" x14ac:dyDescent="0.25">
      <c r="A230" s="15" t="s">
        <v>286</v>
      </c>
      <c r="B230" s="15" t="s">
        <v>80</v>
      </c>
      <c r="C230" s="15">
        <v>5</v>
      </c>
      <c r="D230" s="15" t="s">
        <v>48</v>
      </c>
      <c r="E230" s="16">
        <v>3.93</v>
      </c>
      <c r="F230" s="15">
        <f>IF(ISBLANK(E230),"", PRODUCT(C230,E230))</f>
        <v>19.650000000000002</v>
      </c>
      <c r="G230" s="17" t="s">
        <v>545</v>
      </c>
      <c r="H230" s="15"/>
    </row>
    <row r="231" spans="1:8" x14ac:dyDescent="0.25">
      <c r="A231" s="15" t="s">
        <v>287</v>
      </c>
      <c r="B231" s="15" t="s">
        <v>264</v>
      </c>
      <c r="C231" s="15"/>
      <c r="D231" s="15"/>
      <c r="E231" s="15"/>
      <c r="F231" s="15"/>
      <c r="G231" s="15"/>
      <c r="H231" s="17" t="s">
        <v>264</v>
      </c>
    </row>
    <row r="232" spans="1:8" x14ac:dyDescent="0.25">
      <c r="A232" s="15" t="s">
        <v>288</v>
      </c>
      <c r="B232" s="15" t="s">
        <v>64</v>
      </c>
      <c r="C232" s="15"/>
      <c r="D232" s="15"/>
      <c r="E232" s="15"/>
      <c r="F232" s="15"/>
      <c r="G232" s="15"/>
      <c r="H232" s="17" t="s">
        <v>64</v>
      </c>
    </row>
    <row r="233" spans="1:8" x14ac:dyDescent="0.25">
      <c r="A233" s="15" t="s">
        <v>289</v>
      </c>
      <c r="B233" s="15" t="s">
        <v>80</v>
      </c>
      <c r="C233" s="15">
        <v>5</v>
      </c>
      <c r="D233" s="15" t="s">
        <v>48</v>
      </c>
      <c r="E233" s="16">
        <v>3.93</v>
      </c>
      <c r="F233" s="15">
        <f>IF(ISBLANK(E233),"", PRODUCT(C233,E233))</f>
        <v>19.650000000000002</v>
      </c>
      <c r="G233" s="17" t="s">
        <v>546</v>
      </c>
      <c r="H233" s="15"/>
    </row>
    <row r="234" spans="1:8" x14ac:dyDescent="0.25">
      <c r="A234" s="15" t="s">
        <v>290</v>
      </c>
      <c r="B234" s="15" t="s">
        <v>268</v>
      </c>
      <c r="C234" s="15"/>
      <c r="D234" s="15"/>
      <c r="E234" s="15"/>
      <c r="F234" s="15"/>
      <c r="G234" s="15"/>
      <c r="H234" s="17" t="s">
        <v>268</v>
      </c>
    </row>
    <row r="235" spans="1:8" x14ac:dyDescent="0.25">
      <c r="A235" s="15" t="s">
        <v>291</v>
      </c>
      <c r="B235" s="15" t="s">
        <v>64</v>
      </c>
      <c r="C235" s="15"/>
      <c r="D235" s="15"/>
      <c r="E235" s="15"/>
      <c r="F235" s="15"/>
      <c r="G235" s="15"/>
      <c r="H235" s="17" t="s">
        <v>64</v>
      </c>
    </row>
    <row r="236" spans="1:8" x14ac:dyDescent="0.25">
      <c r="A236" s="15" t="s">
        <v>292</v>
      </c>
      <c r="B236" s="15" t="s">
        <v>80</v>
      </c>
      <c r="C236" s="15">
        <v>5</v>
      </c>
      <c r="D236" s="15" t="s">
        <v>48</v>
      </c>
      <c r="E236" s="16">
        <v>2.88</v>
      </c>
      <c r="F236" s="15">
        <f>IF(ISBLANK(E236),"", PRODUCT(C236,E236))</f>
        <v>14.399999999999999</v>
      </c>
      <c r="G236" s="17" t="s">
        <v>547</v>
      </c>
      <c r="H236" s="15"/>
    </row>
    <row r="237" spans="1:8" x14ac:dyDescent="0.25">
      <c r="A237" s="15" t="s">
        <v>293</v>
      </c>
      <c r="B237" s="15" t="s">
        <v>272</v>
      </c>
      <c r="C237" s="15"/>
      <c r="D237" s="15"/>
      <c r="E237" s="15"/>
      <c r="F237" s="15"/>
      <c r="G237" s="15"/>
      <c r="H237" s="17" t="s">
        <v>272</v>
      </c>
    </row>
    <row r="238" spans="1:8" x14ac:dyDescent="0.25">
      <c r="A238" s="15" t="s">
        <v>294</v>
      </c>
      <c r="B238" s="15" t="s">
        <v>64</v>
      </c>
      <c r="C238" s="15"/>
      <c r="D238" s="15"/>
      <c r="E238" s="15"/>
      <c r="F238" s="15"/>
      <c r="G238" s="15"/>
      <c r="H238" s="17" t="s">
        <v>64</v>
      </c>
    </row>
    <row r="239" spans="1:8" x14ac:dyDescent="0.25">
      <c r="A239" s="15" t="s">
        <v>295</v>
      </c>
      <c r="B239" s="15" t="s">
        <v>80</v>
      </c>
      <c r="C239" s="15">
        <v>5</v>
      </c>
      <c r="D239" s="15" t="s">
        <v>48</v>
      </c>
      <c r="E239" s="16">
        <v>2.88</v>
      </c>
      <c r="F239" s="15">
        <f>IF(ISBLANK(E239),"", PRODUCT(C239,E239))</f>
        <v>14.399999999999999</v>
      </c>
      <c r="G239" s="17" t="s">
        <v>548</v>
      </c>
      <c r="H239" s="15"/>
    </row>
    <row r="240" spans="1:8" x14ac:dyDescent="0.25">
      <c r="A240" s="15" t="s">
        <v>296</v>
      </c>
      <c r="B240" s="15" t="s">
        <v>276</v>
      </c>
      <c r="C240" s="15"/>
      <c r="D240" s="15"/>
      <c r="E240" s="15"/>
      <c r="F240" s="15"/>
      <c r="G240" s="15"/>
      <c r="H240" s="17" t="s">
        <v>276</v>
      </c>
    </row>
    <row r="241" spans="1:8" x14ac:dyDescent="0.25">
      <c r="A241" s="15" t="s">
        <v>297</v>
      </c>
      <c r="B241" s="15" t="s">
        <v>64</v>
      </c>
      <c r="C241" s="15"/>
      <c r="D241" s="15"/>
      <c r="E241" s="15"/>
      <c r="F241" s="15"/>
      <c r="G241" s="15"/>
      <c r="H241" s="17" t="s">
        <v>64</v>
      </c>
    </row>
    <row r="242" spans="1:8" x14ac:dyDescent="0.25">
      <c r="A242" s="15" t="s">
        <v>298</v>
      </c>
      <c r="B242" s="15" t="s">
        <v>80</v>
      </c>
      <c r="C242" s="15">
        <v>5</v>
      </c>
      <c r="D242" s="15" t="s">
        <v>48</v>
      </c>
      <c r="E242" s="16">
        <v>2.88</v>
      </c>
      <c r="F242" s="15">
        <f>IF(ISBLANK(E242),"", PRODUCT(C242,E242))</f>
        <v>14.399999999999999</v>
      </c>
      <c r="G242" s="17" t="s">
        <v>549</v>
      </c>
      <c r="H242" s="15"/>
    </row>
    <row r="243" spans="1:8" x14ac:dyDescent="0.25">
      <c r="A243" s="15" t="s">
        <v>299</v>
      </c>
      <c r="B243" s="15" t="s">
        <v>280</v>
      </c>
      <c r="C243" s="15"/>
      <c r="D243" s="15"/>
      <c r="E243" s="15"/>
      <c r="F243" s="15"/>
      <c r="G243" s="15"/>
      <c r="H243" s="17" t="s">
        <v>280</v>
      </c>
    </row>
    <row r="244" spans="1:8" x14ac:dyDescent="0.25">
      <c r="A244" s="15" t="s">
        <v>300</v>
      </c>
      <c r="B244" s="15" t="s">
        <v>64</v>
      </c>
      <c r="C244" s="15"/>
      <c r="D244" s="15"/>
      <c r="E244" s="15"/>
      <c r="F244" s="15"/>
      <c r="G244" s="15"/>
      <c r="H244" s="17" t="s">
        <v>64</v>
      </c>
    </row>
    <row r="245" spans="1:8" x14ac:dyDescent="0.25">
      <c r="A245" s="15" t="s">
        <v>301</v>
      </c>
      <c r="B245" s="15" t="s">
        <v>80</v>
      </c>
      <c r="C245" s="15">
        <v>5</v>
      </c>
      <c r="D245" s="15" t="s">
        <v>48</v>
      </c>
      <c r="E245" s="16">
        <v>3.93</v>
      </c>
      <c r="F245" s="15">
        <f>IF(ISBLANK(E245),"", PRODUCT(C245,E245))</f>
        <v>19.650000000000002</v>
      </c>
      <c r="G245" s="17" t="s">
        <v>550</v>
      </c>
      <c r="H245" s="15"/>
    </row>
    <row r="246" spans="1:8" x14ac:dyDescent="0.25">
      <c r="A246" s="15" t="s">
        <v>302</v>
      </c>
      <c r="B246" s="15" t="s">
        <v>284</v>
      </c>
      <c r="C246" s="15"/>
      <c r="D246" s="15"/>
      <c r="E246" s="15"/>
      <c r="F246" s="15"/>
      <c r="G246" s="15"/>
      <c r="H246" s="17" t="s">
        <v>284</v>
      </c>
    </row>
    <row r="247" spans="1:8" x14ac:dyDescent="0.25">
      <c r="A247" s="15" t="s">
        <v>303</v>
      </c>
      <c r="B247" s="15" t="s">
        <v>64</v>
      </c>
      <c r="C247" s="15"/>
      <c r="D247" s="15"/>
      <c r="E247" s="15"/>
      <c r="F247" s="15"/>
      <c r="G247" s="15"/>
      <c r="H247" s="17" t="s">
        <v>64</v>
      </c>
    </row>
    <row r="248" spans="1:8" x14ac:dyDescent="0.25">
      <c r="A248" s="15" t="s">
        <v>304</v>
      </c>
      <c r="B248" s="15" t="s">
        <v>91</v>
      </c>
      <c r="C248" s="15">
        <v>10</v>
      </c>
      <c r="D248" s="15" t="s">
        <v>48</v>
      </c>
      <c r="E248" s="16">
        <v>5.66</v>
      </c>
      <c r="F248" s="15">
        <f>IF(ISBLANK(E248),"", PRODUCT(C248,E248))</f>
        <v>56.6</v>
      </c>
      <c r="G248" s="17" t="s">
        <v>551</v>
      </c>
      <c r="H248" s="15"/>
    </row>
    <row r="249" spans="1:8" x14ac:dyDescent="0.25">
      <c r="A249" s="15" t="s">
        <v>305</v>
      </c>
      <c r="B249" s="15" t="s">
        <v>190</v>
      </c>
      <c r="C249" s="15"/>
      <c r="D249" s="15"/>
      <c r="E249" s="15"/>
      <c r="F249" s="15"/>
      <c r="G249" s="15"/>
      <c r="H249" s="17" t="s">
        <v>190</v>
      </c>
    </row>
    <row r="250" spans="1:8" x14ac:dyDescent="0.25">
      <c r="A250" s="15" t="s">
        <v>306</v>
      </c>
      <c r="B250" s="15" t="s">
        <v>61</v>
      </c>
      <c r="C250" s="15"/>
      <c r="D250" s="15"/>
      <c r="E250" s="15"/>
      <c r="F250" s="15"/>
      <c r="G250" s="15"/>
      <c r="H250" s="17" t="s">
        <v>61</v>
      </c>
    </row>
    <row r="251" spans="1:8" x14ac:dyDescent="0.25">
      <c r="A251" s="15" t="s">
        <v>307</v>
      </c>
      <c r="B251" s="15" t="s">
        <v>64</v>
      </c>
      <c r="C251" s="15"/>
      <c r="D251" s="15"/>
      <c r="E251" s="15"/>
      <c r="F251" s="15"/>
      <c r="G251" s="15"/>
      <c r="H251" s="17" t="s">
        <v>64</v>
      </c>
    </row>
    <row r="252" spans="1:8" x14ac:dyDescent="0.25">
      <c r="A252" s="15" t="s">
        <v>308</v>
      </c>
      <c r="B252" s="15" t="s">
        <v>91</v>
      </c>
      <c r="C252" s="15">
        <v>10</v>
      </c>
      <c r="D252" s="15" t="s">
        <v>48</v>
      </c>
      <c r="E252" s="16">
        <v>7.18</v>
      </c>
      <c r="F252" s="15">
        <f>IF(ISBLANK(E252),"", PRODUCT(C252,E252))</f>
        <v>71.8</v>
      </c>
      <c r="G252" s="17" t="s">
        <v>552</v>
      </c>
      <c r="H252" s="15"/>
    </row>
    <row r="253" spans="1:8" x14ac:dyDescent="0.25">
      <c r="A253" s="15" t="s">
        <v>309</v>
      </c>
      <c r="B253" s="15" t="s">
        <v>194</v>
      </c>
      <c r="C253" s="15"/>
      <c r="D253" s="15"/>
      <c r="E253" s="15"/>
      <c r="F253" s="15"/>
      <c r="G253" s="15"/>
      <c r="H253" s="17" t="s">
        <v>194</v>
      </c>
    </row>
    <row r="254" spans="1:8" x14ac:dyDescent="0.25">
      <c r="A254" s="15" t="s">
        <v>310</v>
      </c>
      <c r="B254" s="15" t="s">
        <v>61</v>
      </c>
      <c r="C254" s="15"/>
      <c r="D254" s="15"/>
      <c r="E254" s="15"/>
      <c r="F254" s="15"/>
      <c r="G254" s="15"/>
      <c r="H254" s="17" t="s">
        <v>61</v>
      </c>
    </row>
    <row r="255" spans="1:8" x14ac:dyDescent="0.25">
      <c r="A255" s="15" t="s">
        <v>311</v>
      </c>
      <c r="B255" s="15" t="s">
        <v>64</v>
      </c>
      <c r="C255" s="15"/>
      <c r="D255" s="15"/>
      <c r="E255" s="15"/>
      <c r="F255" s="15"/>
      <c r="G255" s="15"/>
      <c r="H255" s="17" t="s">
        <v>64</v>
      </c>
    </row>
    <row r="256" spans="1:8" x14ac:dyDescent="0.25">
      <c r="A256" s="15" t="s">
        <v>312</v>
      </c>
      <c r="B256" s="15" t="s">
        <v>91</v>
      </c>
      <c r="C256" s="15">
        <v>10</v>
      </c>
      <c r="D256" s="15" t="s">
        <v>48</v>
      </c>
      <c r="E256" s="16">
        <v>8.49</v>
      </c>
      <c r="F256" s="15">
        <f>IF(ISBLANK(E256),"", PRODUCT(C256,E256))</f>
        <v>84.9</v>
      </c>
      <c r="G256" s="17" t="s">
        <v>553</v>
      </c>
      <c r="H256" s="15"/>
    </row>
    <row r="257" spans="1:8" x14ac:dyDescent="0.25">
      <c r="A257" s="15" t="s">
        <v>313</v>
      </c>
      <c r="B257" s="15" t="s">
        <v>198</v>
      </c>
      <c r="C257" s="15"/>
      <c r="D257" s="15"/>
      <c r="E257" s="15"/>
      <c r="F257" s="15"/>
      <c r="G257" s="15"/>
      <c r="H257" s="17" t="s">
        <v>198</v>
      </c>
    </row>
    <row r="258" spans="1:8" x14ac:dyDescent="0.25">
      <c r="A258" s="15" t="s">
        <v>314</v>
      </c>
      <c r="B258" s="15" t="s">
        <v>61</v>
      </c>
      <c r="C258" s="15"/>
      <c r="D258" s="15"/>
      <c r="E258" s="15"/>
      <c r="F258" s="15"/>
      <c r="G258" s="15"/>
      <c r="H258" s="17" t="s">
        <v>61</v>
      </c>
    </row>
    <row r="259" spans="1:8" x14ac:dyDescent="0.25">
      <c r="A259" s="15" t="s">
        <v>315</v>
      </c>
      <c r="B259" s="15" t="s">
        <v>64</v>
      </c>
      <c r="C259" s="15"/>
      <c r="D259" s="15"/>
      <c r="E259" s="15"/>
      <c r="F259" s="15"/>
      <c r="G259" s="15"/>
      <c r="H259" s="17" t="s">
        <v>64</v>
      </c>
    </row>
    <row r="260" spans="1:8" x14ac:dyDescent="0.25">
      <c r="A260" s="15" t="s">
        <v>316</v>
      </c>
      <c r="B260" s="15" t="s">
        <v>317</v>
      </c>
      <c r="C260" s="15">
        <v>2</v>
      </c>
      <c r="D260" s="15" t="s">
        <v>48</v>
      </c>
      <c r="E260" s="16">
        <v>13.66</v>
      </c>
      <c r="F260" s="15">
        <f>IF(ISBLANK(E260),"", PRODUCT(C260,E260))</f>
        <v>27.32</v>
      </c>
      <c r="G260" s="17" t="s">
        <v>554</v>
      </c>
      <c r="H260" s="15"/>
    </row>
    <row r="261" spans="1:8" x14ac:dyDescent="0.25">
      <c r="A261" s="15" t="s">
        <v>318</v>
      </c>
      <c r="B261" s="15" t="s">
        <v>319</v>
      </c>
      <c r="C261" s="15"/>
      <c r="D261" s="15"/>
      <c r="E261" s="15"/>
      <c r="F261" s="15"/>
      <c r="G261" s="15"/>
      <c r="H261" s="25" t="s">
        <v>319</v>
      </c>
    </row>
    <row r="262" spans="1:8" x14ac:dyDescent="0.25">
      <c r="A262" s="15" t="s">
        <v>320</v>
      </c>
      <c r="B262" s="15" t="s">
        <v>317</v>
      </c>
      <c r="C262" s="15">
        <v>2</v>
      </c>
      <c r="D262" s="15" t="s">
        <v>48</v>
      </c>
      <c r="E262" s="16">
        <v>15.03</v>
      </c>
      <c r="F262" s="15">
        <f>IF(ISBLANK(E262),"", PRODUCT(C262,E262))</f>
        <v>30.06</v>
      </c>
      <c r="G262" s="17" t="s">
        <v>555</v>
      </c>
      <c r="H262" s="15"/>
    </row>
    <row r="263" spans="1:8" x14ac:dyDescent="0.25">
      <c r="A263" s="15" t="s">
        <v>321</v>
      </c>
      <c r="B263" s="15" t="s">
        <v>322</v>
      </c>
      <c r="C263" s="15"/>
      <c r="D263" s="15"/>
      <c r="E263" s="15"/>
      <c r="F263" s="15"/>
      <c r="G263" s="15"/>
      <c r="H263" s="17" t="s">
        <v>322</v>
      </c>
    </row>
    <row r="264" spans="1:8" x14ac:dyDescent="0.25">
      <c r="A264" s="15" t="s">
        <v>323</v>
      </c>
      <c r="B264" s="15" t="s">
        <v>317</v>
      </c>
      <c r="C264" s="15">
        <v>2</v>
      </c>
      <c r="D264" s="15" t="s">
        <v>48</v>
      </c>
      <c r="E264" s="16">
        <v>17.170000000000002</v>
      </c>
      <c r="F264" s="15">
        <f>IF(ISBLANK(E264),"", PRODUCT(C264,E264))</f>
        <v>34.340000000000003</v>
      </c>
      <c r="G264" s="17" t="s">
        <v>556</v>
      </c>
      <c r="H264" s="15"/>
    </row>
    <row r="265" spans="1:8" x14ac:dyDescent="0.25">
      <c r="A265" s="15" t="s">
        <v>324</v>
      </c>
      <c r="B265" s="15" t="s">
        <v>325</v>
      </c>
      <c r="C265" s="15"/>
      <c r="D265" s="15"/>
      <c r="E265" s="15"/>
      <c r="F265" s="15"/>
      <c r="G265" s="15"/>
      <c r="H265" s="17" t="s">
        <v>325</v>
      </c>
    </row>
    <row r="266" spans="1:8" x14ac:dyDescent="0.25">
      <c r="A266" s="15" t="s">
        <v>326</v>
      </c>
      <c r="B266" s="15" t="s">
        <v>317</v>
      </c>
      <c r="C266" s="15">
        <v>2</v>
      </c>
      <c r="D266" s="15" t="s">
        <v>48</v>
      </c>
      <c r="E266" s="16">
        <v>21.47</v>
      </c>
      <c r="F266" s="15">
        <f>IF(ISBLANK(E266),"", PRODUCT(C266,E266))</f>
        <v>42.94</v>
      </c>
      <c r="G266" s="17" t="s">
        <v>557</v>
      </c>
      <c r="H266" s="15"/>
    </row>
    <row r="267" spans="1:8" x14ac:dyDescent="0.25">
      <c r="A267" s="15" t="s">
        <v>327</v>
      </c>
      <c r="B267" s="15" t="s">
        <v>328</v>
      </c>
      <c r="C267" s="15"/>
      <c r="D267" s="15"/>
      <c r="E267" s="15"/>
      <c r="F267" s="15"/>
      <c r="G267" s="15"/>
      <c r="H267" s="25" t="s">
        <v>328</v>
      </c>
    </row>
    <row r="268" spans="1:8" x14ac:dyDescent="0.25">
      <c r="A268" s="15" t="s">
        <v>329</v>
      </c>
      <c r="B268" s="15" t="s">
        <v>330</v>
      </c>
      <c r="C268" s="15">
        <v>3</v>
      </c>
      <c r="D268" s="15" t="s">
        <v>48</v>
      </c>
      <c r="E268" s="16">
        <v>3.78</v>
      </c>
      <c r="F268" s="15">
        <f>IF(ISBLANK(E268),"", PRODUCT(C268,E268))</f>
        <v>11.34</v>
      </c>
      <c r="G268" s="17" t="s">
        <v>563</v>
      </c>
      <c r="H268" s="15"/>
    </row>
    <row r="269" spans="1:8" x14ac:dyDescent="0.25">
      <c r="A269" s="15" t="s">
        <v>331</v>
      </c>
      <c r="B269" s="15" t="s">
        <v>332</v>
      </c>
      <c r="C269" s="15"/>
      <c r="D269" s="15"/>
      <c r="E269" s="15"/>
      <c r="F269" s="15"/>
      <c r="G269" s="15"/>
      <c r="H269" s="17" t="s">
        <v>332</v>
      </c>
    </row>
    <row r="270" spans="1:8" x14ac:dyDescent="0.25">
      <c r="A270" s="15" t="s">
        <v>333</v>
      </c>
      <c r="B270" s="15" t="s">
        <v>64</v>
      </c>
      <c r="C270" s="15"/>
      <c r="D270" s="15"/>
      <c r="E270" s="15"/>
      <c r="F270" s="15"/>
      <c r="G270" s="15"/>
      <c r="H270" s="17" t="s">
        <v>64</v>
      </c>
    </row>
    <row r="271" spans="1:8" x14ac:dyDescent="0.25">
      <c r="A271" s="15" t="s">
        <v>334</v>
      </c>
      <c r="B271" s="15" t="s">
        <v>330</v>
      </c>
      <c r="C271" s="15">
        <v>3</v>
      </c>
      <c r="D271" s="15" t="s">
        <v>48</v>
      </c>
      <c r="E271" s="16">
        <v>4.33</v>
      </c>
      <c r="F271" s="15">
        <f>IF(ISBLANK(E271),"", PRODUCT(C271,E271))</f>
        <v>12.99</v>
      </c>
      <c r="G271" s="17" t="s">
        <v>564</v>
      </c>
      <c r="H271" s="15"/>
    </row>
    <row r="272" spans="1:8" x14ac:dyDescent="0.25">
      <c r="A272" s="15" t="s">
        <v>335</v>
      </c>
      <c r="B272" s="15" t="s">
        <v>319</v>
      </c>
      <c r="C272" s="15"/>
      <c r="D272" s="15"/>
      <c r="E272" s="15"/>
      <c r="F272" s="15"/>
      <c r="G272" s="15"/>
      <c r="H272" s="17" t="s">
        <v>319</v>
      </c>
    </row>
    <row r="273" spans="1:8" x14ac:dyDescent="0.25">
      <c r="A273" s="15" t="s">
        <v>336</v>
      </c>
      <c r="B273" s="15" t="s">
        <v>64</v>
      </c>
      <c r="C273" s="15"/>
      <c r="D273" s="15"/>
      <c r="E273" s="15"/>
      <c r="F273" s="15"/>
      <c r="G273" s="15"/>
      <c r="H273" s="17" t="s">
        <v>64</v>
      </c>
    </row>
    <row r="274" spans="1:8" x14ac:dyDescent="0.25">
      <c r="A274" s="15" t="s">
        <v>337</v>
      </c>
      <c r="B274" s="15" t="s">
        <v>330</v>
      </c>
      <c r="C274" s="15">
        <v>3</v>
      </c>
      <c r="D274" s="15" t="s">
        <v>48</v>
      </c>
      <c r="E274" s="16">
        <v>5.9</v>
      </c>
      <c r="F274" s="15">
        <f>IF(ISBLANK(E274),"", PRODUCT(C274,E274))</f>
        <v>17.700000000000003</v>
      </c>
      <c r="G274" s="17" t="s">
        <v>562</v>
      </c>
      <c r="H274" s="15"/>
    </row>
    <row r="275" spans="1:8" x14ac:dyDescent="0.25">
      <c r="A275" s="15" t="s">
        <v>338</v>
      </c>
      <c r="B275" s="15" t="s">
        <v>322</v>
      </c>
      <c r="C275" s="15"/>
      <c r="D275" s="15"/>
      <c r="E275" s="15"/>
      <c r="F275" s="15"/>
      <c r="G275" s="15"/>
      <c r="H275" s="17" t="s">
        <v>322</v>
      </c>
    </row>
    <row r="276" spans="1:8" x14ac:dyDescent="0.25">
      <c r="A276" s="15" t="s">
        <v>339</v>
      </c>
      <c r="B276" s="15" t="s">
        <v>64</v>
      </c>
      <c r="C276" s="15"/>
      <c r="D276" s="15"/>
      <c r="E276" s="15"/>
      <c r="F276" s="15"/>
      <c r="G276" s="15"/>
      <c r="H276" s="17" t="s">
        <v>64</v>
      </c>
    </row>
    <row r="277" spans="1:8" x14ac:dyDescent="0.25">
      <c r="A277" s="15" t="s">
        <v>340</v>
      </c>
      <c r="B277" s="15" t="s">
        <v>330</v>
      </c>
      <c r="C277" s="15">
        <v>3</v>
      </c>
      <c r="D277" s="15" t="s">
        <v>48</v>
      </c>
      <c r="E277" s="16">
        <v>8.36</v>
      </c>
      <c r="F277" s="15">
        <f>IF(ISBLANK(E277),"", PRODUCT(C277,E277))</f>
        <v>25.08</v>
      </c>
      <c r="G277" s="17" t="s">
        <v>561</v>
      </c>
      <c r="H277" s="15"/>
    </row>
    <row r="278" spans="1:8" x14ac:dyDescent="0.25">
      <c r="A278" s="15" t="s">
        <v>341</v>
      </c>
      <c r="B278" s="15" t="s">
        <v>325</v>
      </c>
      <c r="C278" s="15"/>
      <c r="D278" s="15"/>
      <c r="E278" s="15"/>
      <c r="F278" s="15"/>
      <c r="G278" s="15"/>
      <c r="H278" s="25" t="s">
        <v>325</v>
      </c>
    </row>
    <row r="279" spans="1:8" x14ac:dyDescent="0.25">
      <c r="A279" s="15" t="s">
        <v>342</v>
      </c>
      <c r="B279" s="15" t="s">
        <v>64</v>
      </c>
      <c r="C279" s="15"/>
      <c r="D279" s="15"/>
      <c r="E279" s="15"/>
      <c r="F279" s="15"/>
      <c r="G279" s="15"/>
      <c r="H279" s="25" t="s">
        <v>64</v>
      </c>
    </row>
    <row r="280" spans="1:8" x14ac:dyDescent="0.25">
      <c r="A280" s="15" t="s">
        <v>343</v>
      </c>
      <c r="B280" s="15" t="s">
        <v>330</v>
      </c>
      <c r="C280" s="15">
        <v>3</v>
      </c>
      <c r="D280" s="15" t="s">
        <v>48</v>
      </c>
      <c r="E280" s="16">
        <v>12.26</v>
      </c>
      <c r="F280" s="15">
        <f>IF(ISBLANK(E280),"", PRODUCT(C280,E280))</f>
        <v>36.78</v>
      </c>
      <c r="G280" s="17" t="s">
        <v>560</v>
      </c>
      <c r="H280" s="15"/>
    </row>
    <row r="281" spans="1:8" x14ac:dyDescent="0.25">
      <c r="A281" s="15" t="s">
        <v>344</v>
      </c>
      <c r="B281" s="15" t="s">
        <v>328</v>
      </c>
      <c r="C281" s="15"/>
      <c r="D281" s="15"/>
      <c r="E281" s="15"/>
      <c r="F281" s="15"/>
      <c r="G281" s="15"/>
      <c r="H281" s="17" t="s">
        <v>328</v>
      </c>
    </row>
    <row r="282" spans="1:8" x14ac:dyDescent="0.25">
      <c r="A282" s="15" t="s">
        <v>345</v>
      </c>
      <c r="B282" s="15" t="s">
        <v>64</v>
      </c>
      <c r="C282" s="15"/>
      <c r="D282" s="15"/>
      <c r="E282" s="15"/>
      <c r="F282" s="15"/>
      <c r="G282" s="15"/>
      <c r="H282" s="17" t="s">
        <v>64</v>
      </c>
    </row>
    <row r="283" spans="1:8" x14ac:dyDescent="0.25">
      <c r="A283" s="15" t="s">
        <v>346</v>
      </c>
      <c r="B283" s="15" t="s">
        <v>91</v>
      </c>
      <c r="C283" s="15">
        <v>5</v>
      </c>
      <c r="D283" s="15" t="s">
        <v>48</v>
      </c>
      <c r="E283" s="16">
        <v>20.399999999999999</v>
      </c>
      <c r="F283" s="15">
        <f>IF(ISBLANK(E283),"", PRODUCT(C283,E283))</f>
        <v>102</v>
      </c>
      <c r="G283" s="17" t="s">
        <v>559</v>
      </c>
      <c r="H283" s="15"/>
    </row>
    <row r="284" spans="1:8" x14ac:dyDescent="0.25">
      <c r="A284" s="15" t="s">
        <v>347</v>
      </c>
      <c r="B284" s="15" t="s">
        <v>61</v>
      </c>
      <c r="C284" s="15"/>
      <c r="D284" s="15"/>
      <c r="E284" s="15"/>
      <c r="F284" s="15"/>
      <c r="G284" s="15"/>
      <c r="H284" s="25" t="s">
        <v>61</v>
      </c>
    </row>
    <row r="285" spans="1:8" x14ac:dyDescent="0.25">
      <c r="A285" s="15" t="s">
        <v>348</v>
      </c>
      <c r="B285" s="15" t="s">
        <v>225</v>
      </c>
      <c r="C285" s="15"/>
      <c r="D285" s="15"/>
      <c r="E285" s="15"/>
      <c r="F285" s="15"/>
      <c r="G285" s="15"/>
      <c r="H285" s="25" t="s">
        <v>225</v>
      </c>
    </row>
    <row r="286" spans="1:8" x14ac:dyDescent="0.25">
      <c r="A286" s="15" t="s">
        <v>349</v>
      </c>
      <c r="B286" s="15" t="s">
        <v>64</v>
      </c>
      <c r="C286" s="15"/>
      <c r="D286" s="15"/>
      <c r="E286" s="15"/>
      <c r="F286" s="15"/>
      <c r="G286" s="15"/>
      <c r="H286" s="25" t="s">
        <v>64</v>
      </c>
    </row>
    <row r="287" spans="1:8" x14ac:dyDescent="0.25">
      <c r="A287" s="15" t="s">
        <v>350</v>
      </c>
      <c r="B287" s="15" t="s">
        <v>91</v>
      </c>
      <c r="C287" s="15">
        <v>10</v>
      </c>
      <c r="D287" s="15" t="s">
        <v>48</v>
      </c>
      <c r="E287" s="16">
        <v>12.88</v>
      </c>
      <c r="F287" s="15">
        <f>IF(ISBLANK(E287),"", PRODUCT(C287,E287))</f>
        <v>128.80000000000001</v>
      </c>
      <c r="G287" s="17" t="s">
        <v>558</v>
      </c>
      <c r="H287" s="15"/>
    </row>
    <row r="288" spans="1:8" x14ac:dyDescent="0.25">
      <c r="A288" s="15" t="s">
        <v>351</v>
      </c>
      <c r="B288" s="15" t="s">
        <v>202</v>
      </c>
      <c r="C288" s="15"/>
      <c r="D288" s="15"/>
      <c r="E288" s="15"/>
      <c r="F288" s="15"/>
      <c r="G288" s="15"/>
      <c r="H288" s="25" t="s">
        <v>202</v>
      </c>
    </row>
    <row r="289" spans="1:8" x14ac:dyDescent="0.25">
      <c r="A289" s="15" t="s">
        <v>352</v>
      </c>
      <c r="B289" s="15" t="s">
        <v>61</v>
      </c>
      <c r="C289" s="15"/>
      <c r="D289" s="15"/>
      <c r="E289" s="15"/>
      <c r="F289" s="15"/>
      <c r="G289" s="15"/>
      <c r="H289" s="25" t="s">
        <v>61</v>
      </c>
    </row>
    <row r="290" spans="1:8" x14ac:dyDescent="0.25">
      <c r="A290" s="15" t="s">
        <v>353</v>
      </c>
      <c r="B290" s="15" t="s">
        <v>64</v>
      </c>
      <c r="C290" s="15"/>
      <c r="D290" s="15"/>
      <c r="E290" s="15"/>
      <c r="F290" s="15"/>
      <c r="G290" s="15"/>
      <c r="H290" s="25" t="s">
        <v>64</v>
      </c>
    </row>
    <row r="291" spans="1:8" x14ac:dyDescent="0.25">
      <c r="E291" s="14" t="s">
        <v>95</v>
      </c>
      <c r="F291" s="14">
        <f>IF((COUNT(C82:C290)&lt;&gt;COUNT(F82:F290)),"", ROUND(SUM(F82:F290),2))</f>
        <v>6288.65</v>
      </c>
      <c r="G291" s="12" t="str">
        <f>IF((COUNT(C82:C290)&lt;&gt;COUNT(F82:F290)),"Neužpildytos visų objektų kainos", "")</f>
        <v/>
      </c>
    </row>
    <row r="292" spans="1:8" x14ac:dyDescent="0.25">
      <c r="C292" s="14" t="s">
        <v>96</v>
      </c>
      <c r="D292" s="17">
        <v>21</v>
      </c>
      <c r="E292" s="14" t="s">
        <v>97</v>
      </c>
      <c r="F292" s="14">
        <f>IF(OR(F291="",D292=""),"", ROUND(PRODUCT(D292,F291)/100,2))</f>
        <v>1320.62</v>
      </c>
      <c r="G292" s="12" t="str">
        <f>IF(D292="", "Nurodykite taikomą PVM dydį", "")</f>
        <v/>
      </c>
    </row>
    <row r="293" spans="1:8" x14ac:dyDescent="0.25">
      <c r="E293" s="14" t="s">
        <v>98</v>
      </c>
      <c r="F293" s="14">
        <f>IF(ISBLANK(F292), "", ROUND(SUM(F291:F292),2))</f>
        <v>7609.27</v>
      </c>
    </row>
    <row r="297" spans="1:8" x14ac:dyDescent="0.25">
      <c r="A297" s="11" t="s">
        <v>354</v>
      </c>
      <c r="B297" s="11" t="s">
        <v>355</v>
      </c>
    </row>
    <row r="299" spans="1:8" x14ac:dyDescent="0.25">
      <c r="A299" s="11" t="s">
        <v>27</v>
      </c>
    </row>
    <row r="300" spans="1:8" x14ac:dyDescent="0.25">
      <c r="A300" s="14" t="s">
        <v>28</v>
      </c>
      <c r="B300" s="14" t="s">
        <v>29</v>
      </c>
      <c r="C300" s="14" t="s">
        <v>30</v>
      </c>
      <c r="D300" s="14" t="s">
        <v>31</v>
      </c>
      <c r="E300" s="14" t="s">
        <v>486</v>
      </c>
      <c r="F300" s="14" t="s">
        <v>32</v>
      </c>
      <c r="G300" s="14" t="s">
        <v>33</v>
      </c>
      <c r="H300" s="14" t="s">
        <v>34</v>
      </c>
    </row>
    <row r="301" spans="1:8" x14ac:dyDescent="0.25">
      <c r="A301" s="14" t="s">
        <v>356</v>
      </c>
      <c r="B301" s="14" t="s">
        <v>357</v>
      </c>
      <c r="C301" s="15"/>
      <c r="D301" s="15"/>
      <c r="E301" s="15"/>
      <c r="F301" s="15"/>
      <c r="G301" s="15"/>
      <c r="H301" s="15"/>
    </row>
    <row r="302" spans="1:8" x14ac:dyDescent="0.25">
      <c r="A302" s="15" t="s">
        <v>358</v>
      </c>
      <c r="B302" s="15" t="s">
        <v>359</v>
      </c>
      <c r="C302" s="15">
        <v>10</v>
      </c>
      <c r="D302" s="15" t="s">
        <v>360</v>
      </c>
      <c r="E302" s="16">
        <v>14.75</v>
      </c>
      <c r="F302" s="15">
        <f>IF(ISBLANK(E302),"", PRODUCT(C302,E302))</f>
        <v>147.5</v>
      </c>
      <c r="G302" s="17" t="s">
        <v>565</v>
      </c>
      <c r="H302" s="15"/>
    </row>
    <row r="303" spans="1:8" x14ac:dyDescent="0.25">
      <c r="A303" s="15" t="s">
        <v>361</v>
      </c>
      <c r="B303" s="15" t="s">
        <v>190</v>
      </c>
      <c r="C303" s="15"/>
      <c r="D303" s="15"/>
      <c r="E303" s="15"/>
      <c r="F303" s="15"/>
      <c r="G303" s="15"/>
      <c r="H303" s="25" t="s">
        <v>190</v>
      </c>
    </row>
    <row r="304" spans="1:8" x14ac:dyDescent="0.25">
      <c r="A304" s="15" t="s">
        <v>362</v>
      </c>
      <c r="B304" s="15" t="s">
        <v>359</v>
      </c>
      <c r="C304" s="15">
        <v>10</v>
      </c>
      <c r="D304" s="15" t="s">
        <v>360</v>
      </c>
      <c r="E304" s="16">
        <v>18.420000000000002</v>
      </c>
      <c r="F304" s="15">
        <f>IF(ISBLANK(E304),"", PRODUCT(C304,E304))</f>
        <v>184.20000000000002</v>
      </c>
      <c r="G304" s="17" t="s">
        <v>566</v>
      </c>
      <c r="H304" s="15"/>
    </row>
    <row r="305" spans="1:8" x14ac:dyDescent="0.25">
      <c r="A305" s="15" t="s">
        <v>363</v>
      </c>
      <c r="B305" s="15" t="s">
        <v>194</v>
      </c>
      <c r="C305" s="15"/>
      <c r="D305" s="15"/>
      <c r="E305" s="15"/>
      <c r="F305" s="15"/>
      <c r="G305" s="15"/>
      <c r="H305" s="25" t="s">
        <v>194</v>
      </c>
    </row>
    <row r="306" spans="1:8" x14ac:dyDescent="0.25">
      <c r="A306" s="15" t="s">
        <v>364</v>
      </c>
      <c r="B306" s="15" t="s">
        <v>359</v>
      </c>
      <c r="C306" s="15">
        <v>10</v>
      </c>
      <c r="D306" s="15" t="s">
        <v>360</v>
      </c>
      <c r="E306" s="16">
        <v>23.59</v>
      </c>
      <c r="F306" s="15">
        <f>IF(ISBLANK(E306),"", PRODUCT(C306,E306))</f>
        <v>235.9</v>
      </c>
      <c r="G306" s="17" t="s">
        <v>567</v>
      </c>
      <c r="H306" s="15"/>
    </row>
    <row r="307" spans="1:8" x14ac:dyDescent="0.25">
      <c r="A307" s="15" t="s">
        <v>365</v>
      </c>
      <c r="B307" s="15" t="s">
        <v>198</v>
      </c>
      <c r="C307" s="15"/>
      <c r="D307" s="15"/>
      <c r="E307" s="15"/>
      <c r="F307" s="15"/>
      <c r="G307" s="15"/>
      <c r="H307" s="25" t="s">
        <v>198</v>
      </c>
    </row>
    <row r="308" spans="1:8" x14ac:dyDescent="0.25">
      <c r="A308" s="15" t="s">
        <v>366</v>
      </c>
      <c r="B308" s="15" t="s">
        <v>359</v>
      </c>
      <c r="C308" s="15">
        <v>10</v>
      </c>
      <c r="D308" s="15" t="s">
        <v>360</v>
      </c>
      <c r="E308" s="16">
        <v>29.5</v>
      </c>
      <c r="F308" s="15">
        <f>IF(ISBLANK(E308),"", PRODUCT(C308,E308))</f>
        <v>295</v>
      </c>
      <c r="G308" s="17" t="s">
        <v>568</v>
      </c>
      <c r="H308" s="15"/>
    </row>
    <row r="309" spans="1:8" x14ac:dyDescent="0.25">
      <c r="A309" s="15" t="s">
        <v>367</v>
      </c>
      <c r="B309" s="15" t="s">
        <v>202</v>
      </c>
      <c r="C309" s="15"/>
      <c r="D309" s="15"/>
      <c r="E309" s="15"/>
      <c r="F309" s="15"/>
      <c r="G309" s="15"/>
      <c r="H309" s="25" t="s">
        <v>202</v>
      </c>
    </row>
    <row r="310" spans="1:8" x14ac:dyDescent="0.25">
      <c r="E310" s="14" t="s">
        <v>95</v>
      </c>
      <c r="F310" s="14">
        <f>IF((COUNT(C302:C309)&lt;&gt;COUNT(F302:F309)),"", ROUND(SUM(F302:F309),2))</f>
        <v>862.6</v>
      </c>
      <c r="G310" s="12" t="str">
        <f>IF((COUNT(C302:C309)&lt;&gt;COUNT(F302:F309)),"Neužpildytos visų objektų kainos", "")</f>
        <v/>
      </c>
    </row>
    <row r="311" spans="1:8" x14ac:dyDescent="0.25">
      <c r="C311" s="14" t="s">
        <v>96</v>
      </c>
      <c r="D311" s="17">
        <v>21</v>
      </c>
      <c r="E311" s="14" t="s">
        <v>97</v>
      </c>
      <c r="F311" s="14">
        <f>IF(OR(F310="",D311=""),"", ROUND(PRODUCT(D311,F310)/100,2))</f>
        <v>181.15</v>
      </c>
      <c r="G311" s="12" t="str">
        <f>IF(D311="", "Nurodykite taikomą PVM dydį", "")</f>
        <v/>
      </c>
    </row>
    <row r="312" spans="1:8" x14ac:dyDescent="0.25">
      <c r="E312" s="14" t="s">
        <v>98</v>
      </c>
      <c r="F312" s="14">
        <f>IF(ISBLANK(F311), "", ROUND(SUM(F310:F311),2))</f>
        <v>1043.75</v>
      </c>
    </row>
    <row r="316" spans="1:8" x14ac:dyDescent="0.25">
      <c r="A316" s="11" t="s">
        <v>368</v>
      </c>
      <c r="B316" s="11" t="s">
        <v>369</v>
      </c>
    </row>
    <row r="318" spans="1:8" x14ac:dyDescent="0.25">
      <c r="A318" s="11" t="s">
        <v>27</v>
      </c>
    </row>
    <row r="319" spans="1:8" x14ac:dyDescent="0.25">
      <c r="A319" s="14" t="s">
        <v>28</v>
      </c>
      <c r="B319" s="14" t="s">
        <v>29</v>
      </c>
      <c r="C319" s="14" t="s">
        <v>30</v>
      </c>
      <c r="D319" s="14" t="s">
        <v>31</v>
      </c>
      <c r="E319" s="14" t="s">
        <v>486</v>
      </c>
      <c r="F319" s="14" t="s">
        <v>32</v>
      </c>
      <c r="G319" s="14" t="s">
        <v>33</v>
      </c>
      <c r="H319" s="14" t="s">
        <v>34</v>
      </c>
    </row>
    <row r="320" spans="1:8" x14ac:dyDescent="0.25">
      <c r="A320" s="14" t="s">
        <v>370</v>
      </c>
      <c r="B320" s="14" t="s">
        <v>371</v>
      </c>
      <c r="C320" s="15"/>
      <c r="D320" s="15"/>
      <c r="E320" s="15"/>
      <c r="F320" s="15"/>
      <c r="G320" s="15"/>
      <c r="H320" s="15"/>
    </row>
    <row r="321" spans="1:8" x14ac:dyDescent="0.25">
      <c r="A321" s="15" t="s">
        <v>372</v>
      </c>
      <c r="B321" s="15" t="s">
        <v>373</v>
      </c>
      <c r="C321" s="15">
        <v>20</v>
      </c>
      <c r="D321" s="15" t="s">
        <v>48</v>
      </c>
      <c r="E321" s="16">
        <v>29.11</v>
      </c>
      <c r="F321" s="15">
        <f>IF(ISBLANK(E321),"", PRODUCT(C321,E321))</f>
        <v>582.20000000000005</v>
      </c>
      <c r="G321" s="17" t="s">
        <v>569</v>
      </c>
      <c r="H321" s="15"/>
    </row>
    <row r="322" spans="1:8" x14ac:dyDescent="0.25">
      <c r="A322" s="15" t="s">
        <v>374</v>
      </c>
      <c r="B322" s="15" t="s">
        <v>375</v>
      </c>
      <c r="C322" s="15"/>
      <c r="D322" s="15"/>
      <c r="E322" s="15"/>
      <c r="F322" s="15"/>
      <c r="G322" s="15"/>
      <c r="H322" s="25" t="s">
        <v>570</v>
      </c>
    </row>
    <row r="323" spans="1:8" x14ac:dyDescent="0.25">
      <c r="A323" s="15" t="s">
        <v>376</v>
      </c>
      <c r="B323" s="15" t="s">
        <v>377</v>
      </c>
      <c r="C323" s="15"/>
      <c r="D323" s="15"/>
      <c r="E323" s="15"/>
      <c r="F323" s="15"/>
      <c r="G323" s="15"/>
      <c r="H323" s="25" t="s">
        <v>571</v>
      </c>
    </row>
    <row r="324" spans="1:8" x14ac:dyDescent="0.25">
      <c r="A324" s="15" t="s">
        <v>378</v>
      </c>
      <c r="B324" s="15" t="s">
        <v>379</v>
      </c>
      <c r="C324" s="15"/>
      <c r="D324" s="15"/>
      <c r="E324" s="15"/>
      <c r="F324" s="15"/>
      <c r="G324" s="15"/>
      <c r="H324" s="25" t="s">
        <v>379</v>
      </c>
    </row>
    <row r="325" spans="1:8" x14ac:dyDescent="0.25">
      <c r="A325" s="15" t="s">
        <v>380</v>
      </c>
      <c r="B325" s="15" t="s">
        <v>381</v>
      </c>
      <c r="C325" s="15">
        <v>200</v>
      </c>
      <c r="D325" s="15" t="s">
        <v>48</v>
      </c>
      <c r="E325" s="16">
        <v>0.56000000000000005</v>
      </c>
      <c r="F325" s="15">
        <f>IF(ISBLANK(E325),"", PRODUCT(C325,E325))</f>
        <v>112.00000000000001</v>
      </c>
      <c r="G325" s="17" t="s">
        <v>572</v>
      </c>
      <c r="H325" s="15"/>
    </row>
    <row r="326" spans="1:8" x14ac:dyDescent="0.25">
      <c r="A326" s="15" t="s">
        <v>382</v>
      </c>
      <c r="B326" s="15" t="s">
        <v>379</v>
      </c>
      <c r="C326" s="15"/>
      <c r="D326" s="15"/>
      <c r="E326" s="15"/>
      <c r="F326" s="15"/>
      <c r="G326" s="15"/>
      <c r="H326" s="25" t="s">
        <v>379</v>
      </c>
    </row>
    <row r="327" spans="1:8" x14ac:dyDescent="0.25">
      <c r="A327" s="15" t="s">
        <v>383</v>
      </c>
      <c r="B327" s="15" t="s">
        <v>384</v>
      </c>
      <c r="C327" s="15"/>
      <c r="D327" s="15"/>
      <c r="E327" s="15"/>
      <c r="F327" s="15"/>
      <c r="G327" s="15"/>
      <c r="H327" s="27" t="s">
        <v>573</v>
      </c>
    </row>
    <row r="328" spans="1:8" x14ac:dyDescent="0.25">
      <c r="A328" s="15" t="s">
        <v>385</v>
      </c>
      <c r="B328" s="15" t="s">
        <v>386</v>
      </c>
      <c r="C328" s="15">
        <v>20</v>
      </c>
      <c r="D328" s="15" t="s">
        <v>48</v>
      </c>
      <c r="E328" s="16">
        <v>7.47</v>
      </c>
      <c r="F328" s="15">
        <f>IF(ISBLANK(E328),"", PRODUCT(C328,E328))</f>
        <v>149.4</v>
      </c>
      <c r="G328" s="17" t="s">
        <v>576</v>
      </c>
      <c r="H328" s="26"/>
    </row>
    <row r="329" spans="1:8" x14ac:dyDescent="0.25">
      <c r="A329" s="15" t="s">
        <v>387</v>
      </c>
      <c r="B329" s="15" t="s">
        <v>388</v>
      </c>
      <c r="C329" s="15"/>
      <c r="D329" s="15"/>
      <c r="E329" s="15"/>
      <c r="F329" s="15"/>
      <c r="G329" s="15"/>
      <c r="H329" s="25" t="s">
        <v>574</v>
      </c>
    </row>
    <row r="330" spans="1:8" x14ac:dyDescent="0.25">
      <c r="A330" s="15" t="s">
        <v>389</v>
      </c>
      <c r="B330" s="15" t="s">
        <v>390</v>
      </c>
      <c r="C330" s="15"/>
      <c r="D330" s="15"/>
      <c r="E330" s="15"/>
      <c r="F330" s="15"/>
      <c r="G330" s="15"/>
      <c r="H330" s="25" t="s">
        <v>575</v>
      </c>
    </row>
    <row r="331" spans="1:8" x14ac:dyDescent="0.25">
      <c r="A331" s="15" t="s">
        <v>391</v>
      </c>
      <c r="B331" s="15" t="s">
        <v>392</v>
      </c>
      <c r="C331" s="15">
        <v>20</v>
      </c>
      <c r="D331" s="15" t="s">
        <v>48</v>
      </c>
      <c r="E331" s="16">
        <v>10.210000000000001</v>
      </c>
      <c r="F331" s="15">
        <f>IF(ISBLANK(E331),"", PRODUCT(C331,E331))</f>
        <v>204.20000000000002</v>
      </c>
      <c r="G331" s="17" t="s">
        <v>577</v>
      </c>
      <c r="H331" s="15"/>
    </row>
    <row r="332" spans="1:8" x14ac:dyDescent="0.25">
      <c r="A332" s="15" t="s">
        <v>393</v>
      </c>
      <c r="B332" s="15" t="s">
        <v>394</v>
      </c>
      <c r="C332" s="15"/>
      <c r="D332" s="15"/>
      <c r="E332" s="15"/>
      <c r="F332" s="15"/>
      <c r="G332" s="15"/>
      <c r="H332" s="25" t="s">
        <v>394</v>
      </c>
    </row>
    <row r="333" spans="1:8" x14ac:dyDescent="0.25">
      <c r="A333" s="15" t="s">
        <v>395</v>
      </c>
      <c r="B333" s="15" t="s">
        <v>396</v>
      </c>
      <c r="C333" s="15"/>
      <c r="D333" s="15"/>
      <c r="E333" s="15"/>
      <c r="F333" s="15"/>
      <c r="G333" s="15"/>
      <c r="H333" s="25" t="s">
        <v>578</v>
      </c>
    </row>
    <row r="334" spans="1:8" x14ac:dyDescent="0.25">
      <c r="A334" s="15" t="s">
        <v>397</v>
      </c>
      <c r="B334" s="15" t="s">
        <v>398</v>
      </c>
      <c r="C334" s="15"/>
      <c r="D334" s="15"/>
      <c r="E334" s="15"/>
      <c r="F334" s="15"/>
      <c r="G334" s="15"/>
      <c r="H334" s="25" t="s">
        <v>579</v>
      </c>
    </row>
    <row r="335" spans="1:8" x14ac:dyDescent="0.25">
      <c r="A335" s="15" t="s">
        <v>399</v>
      </c>
      <c r="B335" s="15" t="s">
        <v>400</v>
      </c>
      <c r="C335" s="15">
        <v>20</v>
      </c>
      <c r="D335" s="15" t="s">
        <v>48</v>
      </c>
      <c r="E335" s="16">
        <v>7.67</v>
      </c>
      <c r="F335" s="15">
        <f>IF(ISBLANK(E335),"", PRODUCT(C335,E335))</f>
        <v>153.4</v>
      </c>
      <c r="G335" s="17" t="s">
        <v>580</v>
      </c>
      <c r="H335" s="15"/>
    </row>
    <row r="336" spans="1:8" x14ac:dyDescent="0.25">
      <c r="A336" s="15" t="s">
        <v>401</v>
      </c>
      <c r="B336" s="15" t="s">
        <v>402</v>
      </c>
      <c r="C336" s="15"/>
      <c r="D336" s="15"/>
      <c r="E336" s="15"/>
      <c r="F336" s="15"/>
      <c r="G336" s="15"/>
      <c r="H336" s="25" t="s">
        <v>581</v>
      </c>
    </row>
    <row r="337" spans="1:8" x14ac:dyDescent="0.25">
      <c r="A337" s="15" t="s">
        <v>403</v>
      </c>
      <c r="B337" s="15" t="s">
        <v>404</v>
      </c>
      <c r="C337" s="15"/>
      <c r="D337" s="15"/>
      <c r="E337" s="15"/>
      <c r="F337" s="15"/>
      <c r="G337" s="15"/>
      <c r="H337" s="25" t="s">
        <v>582</v>
      </c>
    </row>
    <row r="338" spans="1:8" x14ac:dyDescent="0.25">
      <c r="E338" s="14" t="s">
        <v>95</v>
      </c>
      <c r="F338" s="14">
        <f>IF((COUNT(C321:C337)&lt;&gt;COUNT(F321:F337)),"", ROUND(SUM(F321:F337),2))</f>
        <v>1201.2</v>
      </c>
      <c r="G338" s="12" t="str">
        <f>IF((COUNT(C321:C337)&lt;&gt;COUNT(F321:F337)),"Neužpildytos visų objektų kainos", "")</f>
        <v/>
      </c>
    </row>
    <row r="339" spans="1:8" x14ac:dyDescent="0.25">
      <c r="C339" s="14" t="s">
        <v>96</v>
      </c>
      <c r="D339" s="17">
        <v>21</v>
      </c>
      <c r="E339" s="14" t="s">
        <v>97</v>
      </c>
      <c r="F339" s="14">
        <f>IF(OR(F338="",D339=""),"", ROUND(PRODUCT(D339,F338)/100,2))</f>
        <v>252.25</v>
      </c>
      <c r="G339" s="12" t="str">
        <f>IF(D339="", "Nurodykite taikomą PVM dydį", "")</f>
        <v/>
      </c>
    </row>
    <row r="340" spans="1:8" x14ac:dyDescent="0.25">
      <c r="E340" s="14" t="s">
        <v>98</v>
      </c>
      <c r="F340" s="14">
        <f>IF(ISBLANK(F339), "", ROUND(SUM(F338:F339),2))</f>
        <v>1453.45</v>
      </c>
    </row>
    <row r="344" spans="1:8" x14ac:dyDescent="0.25">
      <c r="A344" s="11" t="s">
        <v>405</v>
      </c>
      <c r="B344" s="11" t="s">
        <v>406</v>
      </c>
    </row>
    <row r="346" spans="1:8" x14ac:dyDescent="0.25">
      <c r="A346" s="11" t="s">
        <v>27</v>
      </c>
    </row>
    <row r="347" spans="1:8" x14ac:dyDescent="0.25">
      <c r="A347" s="14" t="s">
        <v>28</v>
      </c>
      <c r="B347" s="14" t="s">
        <v>29</v>
      </c>
      <c r="C347" s="14" t="s">
        <v>30</v>
      </c>
      <c r="D347" s="14" t="s">
        <v>31</v>
      </c>
      <c r="E347" s="14" t="s">
        <v>486</v>
      </c>
      <c r="F347" s="14" t="s">
        <v>32</v>
      </c>
      <c r="G347" s="14" t="s">
        <v>33</v>
      </c>
      <c r="H347" s="14" t="s">
        <v>34</v>
      </c>
    </row>
    <row r="348" spans="1:8" x14ac:dyDescent="0.25">
      <c r="A348" s="14" t="s">
        <v>407</v>
      </c>
      <c r="B348" s="14" t="s">
        <v>408</v>
      </c>
      <c r="C348" s="15"/>
      <c r="D348" s="15"/>
      <c r="E348" s="15"/>
      <c r="F348" s="15"/>
      <c r="G348" s="15"/>
      <c r="H348" s="15"/>
    </row>
    <row r="349" spans="1:8" x14ac:dyDescent="0.25">
      <c r="A349" s="15" t="s">
        <v>409</v>
      </c>
      <c r="B349" s="15" t="s">
        <v>410</v>
      </c>
      <c r="C349" s="15">
        <v>8</v>
      </c>
      <c r="D349" s="15" t="s">
        <v>39</v>
      </c>
      <c r="E349" s="16">
        <v>89.42</v>
      </c>
      <c r="F349" s="15">
        <f>IF(ISBLANK(E349),"", PRODUCT(C349,E349))</f>
        <v>715.36</v>
      </c>
      <c r="G349" s="17" t="s">
        <v>600</v>
      </c>
      <c r="H349" s="15"/>
    </row>
    <row r="350" spans="1:8" x14ac:dyDescent="0.25">
      <c r="A350" s="15" t="s">
        <v>411</v>
      </c>
      <c r="B350" s="15" t="s">
        <v>412</v>
      </c>
      <c r="C350" s="15"/>
      <c r="D350" s="15"/>
      <c r="E350" s="15"/>
      <c r="F350" s="15"/>
      <c r="G350" s="15"/>
      <c r="H350" s="17" t="s">
        <v>412</v>
      </c>
    </row>
    <row r="351" spans="1:8" x14ac:dyDescent="0.25">
      <c r="A351" s="15" t="s">
        <v>413</v>
      </c>
      <c r="B351" s="15" t="s">
        <v>414</v>
      </c>
      <c r="C351" s="15"/>
      <c r="D351" s="15"/>
      <c r="E351" s="15"/>
      <c r="F351" s="15"/>
      <c r="G351" s="15"/>
      <c r="H351" s="17" t="s">
        <v>601</v>
      </c>
    </row>
    <row r="352" spans="1:8" x14ac:dyDescent="0.25">
      <c r="A352" s="15" t="s">
        <v>415</v>
      </c>
      <c r="B352" s="15" t="s">
        <v>416</v>
      </c>
      <c r="C352" s="15"/>
      <c r="D352" s="15"/>
      <c r="E352" s="15"/>
      <c r="F352" s="15"/>
      <c r="G352" s="15"/>
      <c r="H352" s="17" t="s">
        <v>416</v>
      </c>
    </row>
    <row r="353" spans="1:8" x14ac:dyDescent="0.25">
      <c r="A353" s="15" t="s">
        <v>417</v>
      </c>
      <c r="B353" s="15" t="s">
        <v>418</v>
      </c>
      <c r="C353" s="15"/>
      <c r="D353" s="15"/>
      <c r="E353" s="15"/>
      <c r="F353" s="15"/>
      <c r="G353" s="15"/>
      <c r="H353" s="17" t="s">
        <v>418</v>
      </c>
    </row>
    <row r="354" spans="1:8" x14ac:dyDescent="0.25">
      <c r="A354" s="15" t="s">
        <v>419</v>
      </c>
      <c r="B354" s="15" t="s">
        <v>420</v>
      </c>
      <c r="C354" s="15"/>
      <c r="D354" s="15"/>
      <c r="E354" s="15"/>
      <c r="F354" s="15"/>
      <c r="G354" s="15"/>
      <c r="H354" s="17" t="s">
        <v>602</v>
      </c>
    </row>
    <row r="355" spans="1:8" x14ac:dyDescent="0.25">
      <c r="A355" s="15" t="s">
        <v>421</v>
      </c>
      <c r="B355" s="15" t="s">
        <v>410</v>
      </c>
      <c r="C355" s="15">
        <v>8</v>
      </c>
      <c r="D355" s="15" t="s">
        <v>39</v>
      </c>
      <c r="E355" s="16">
        <v>93.41</v>
      </c>
      <c r="F355" s="15">
        <f>IF(ISBLANK(E355),"", PRODUCT(C355,E355))</f>
        <v>747.28</v>
      </c>
      <c r="G355" s="17" t="s">
        <v>597</v>
      </c>
      <c r="H355" s="15"/>
    </row>
    <row r="356" spans="1:8" x14ac:dyDescent="0.25">
      <c r="A356" s="15" t="s">
        <v>422</v>
      </c>
      <c r="B356" s="15" t="s">
        <v>423</v>
      </c>
      <c r="C356" s="15"/>
      <c r="D356" s="15"/>
      <c r="E356" s="15"/>
      <c r="F356" s="15"/>
      <c r="G356" s="15"/>
      <c r="H356" s="17" t="s">
        <v>423</v>
      </c>
    </row>
    <row r="357" spans="1:8" x14ac:dyDescent="0.25">
      <c r="A357" s="15" t="s">
        <v>424</v>
      </c>
      <c r="B357" s="15" t="s">
        <v>412</v>
      </c>
      <c r="C357" s="15"/>
      <c r="D357" s="15"/>
      <c r="E357" s="15"/>
      <c r="F357" s="15"/>
      <c r="G357" s="15"/>
      <c r="H357" s="17" t="s">
        <v>412</v>
      </c>
    </row>
    <row r="358" spans="1:8" x14ac:dyDescent="0.25">
      <c r="A358" s="15" t="s">
        <v>425</v>
      </c>
      <c r="B358" s="15" t="s">
        <v>418</v>
      </c>
      <c r="C358" s="15"/>
      <c r="D358" s="15"/>
      <c r="E358" s="15"/>
      <c r="F358" s="15"/>
      <c r="G358" s="15"/>
      <c r="H358" s="17" t="s">
        <v>418</v>
      </c>
    </row>
    <row r="359" spans="1:8" x14ac:dyDescent="0.25">
      <c r="A359" s="15" t="s">
        <v>426</v>
      </c>
      <c r="B359" s="15" t="s">
        <v>427</v>
      </c>
      <c r="C359" s="15"/>
      <c r="D359" s="15"/>
      <c r="E359" s="15"/>
      <c r="F359" s="15"/>
      <c r="G359" s="15"/>
      <c r="H359" s="17" t="s">
        <v>598</v>
      </c>
    </row>
    <row r="360" spans="1:8" x14ac:dyDescent="0.25">
      <c r="A360" s="15" t="s">
        <v>428</v>
      </c>
      <c r="B360" s="15" t="s">
        <v>429</v>
      </c>
      <c r="C360" s="15"/>
      <c r="D360" s="15"/>
      <c r="E360" s="15"/>
      <c r="F360" s="15"/>
      <c r="G360" s="15"/>
      <c r="H360" s="17" t="s">
        <v>599</v>
      </c>
    </row>
    <row r="361" spans="1:8" x14ac:dyDescent="0.25">
      <c r="A361" s="15" t="s">
        <v>430</v>
      </c>
      <c r="B361" s="15" t="s">
        <v>410</v>
      </c>
      <c r="C361" s="15">
        <v>8</v>
      </c>
      <c r="D361" s="15" t="s">
        <v>39</v>
      </c>
      <c r="E361" s="16">
        <v>102.03</v>
      </c>
      <c r="F361" s="15">
        <f>IF(ISBLANK(E361),"", PRODUCT(C361,E361))</f>
        <v>816.24</v>
      </c>
      <c r="G361" s="17" t="s">
        <v>594</v>
      </c>
      <c r="H361" s="15"/>
    </row>
    <row r="362" spans="1:8" x14ac:dyDescent="0.25">
      <c r="A362" s="15" t="s">
        <v>431</v>
      </c>
      <c r="B362" s="15" t="s">
        <v>412</v>
      </c>
      <c r="C362" s="15"/>
      <c r="D362" s="15"/>
      <c r="E362" s="15"/>
      <c r="F362" s="15"/>
      <c r="G362" s="15"/>
      <c r="H362" s="17" t="s">
        <v>412</v>
      </c>
    </row>
    <row r="363" spans="1:8" x14ac:dyDescent="0.25">
      <c r="A363" s="15" t="s">
        <v>432</v>
      </c>
      <c r="B363" s="15" t="s">
        <v>418</v>
      </c>
      <c r="C363" s="15"/>
      <c r="D363" s="15"/>
      <c r="E363" s="15"/>
      <c r="F363" s="15"/>
      <c r="G363" s="15"/>
      <c r="H363" s="17" t="s">
        <v>418</v>
      </c>
    </row>
    <row r="364" spans="1:8" x14ac:dyDescent="0.25">
      <c r="A364" s="15" t="s">
        <v>433</v>
      </c>
      <c r="B364" s="15" t="s">
        <v>434</v>
      </c>
      <c r="C364" s="15"/>
      <c r="D364" s="15"/>
      <c r="E364" s="15"/>
      <c r="F364" s="15"/>
      <c r="G364" s="15"/>
      <c r="H364" s="17" t="s">
        <v>434</v>
      </c>
    </row>
    <row r="365" spans="1:8" x14ac:dyDescent="0.25">
      <c r="A365" s="15" t="s">
        <v>435</v>
      </c>
      <c r="B365" s="15" t="s">
        <v>436</v>
      </c>
      <c r="C365" s="15"/>
      <c r="D365" s="15"/>
      <c r="E365" s="15"/>
      <c r="F365" s="15"/>
      <c r="G365" s="15"/>
      <c r="H365" s="17" t="s">
        <v>595</v>
      </c>
    </row>
    <row r="366" spans="1:8" x14ac:dyDescent="0.25">
      <c r="A366" s="15" t="s">
        <v>437</v>
      </c>
      <c r="B366" s="15" t="s">
        <v>438</v>
      </c>
      <c r="C366" s="15"/>
      <c r="D366" s="15"/>
      <c r="E366" s="15"/>
      <c r="F366" s="15"/>
      <c r="G366" s="15"/>
      <c r="H366" s="17" t="s">
        <v>596</v>
      </c>
    </row>
    <row r="367" spans="1:8" x14ac:dyDescent="0.25">
      <c r="A367" s="15" t="s">
        <v>439</v>
      </c>
      <c r="B367" s="15" t="s">
        <v>410</v>
      </c>
      <c r="C367" s="15">
        <v>4</v>
      </c>
      <c r="D367" s="15" t="s">
        <v>39</v>
      </c>
      <c r="E367" s="16">
        <v>127.73</v>
      </c>
      <c r="F367" s="15">
        <f>IF(ISBLANK(E367),"", PRODUCT(C367,E367))</f>
        <v>510.92</v>
      </c>
      <c r="G367" s="17" t="s">
        <v>593</v>
      </c>
      <c r="H367" s="15"/>
    </row>
    <row r="368" spans="1:8" x14ac:dyDescent="0.25">
      <c r="A368" s="15" t="s">
        <v>440</v>
      </c>
      <c r="B368" s="15" t="s">
        <v>412</v>
      </c>
      <c r="C368" s="15"/>
      <c r="D368" s="15"/>
      <c r="E368" s="15"/>
      <c r="F368" s="15"/>
      <c r="G368" s="15"/>
      <c r="H368" s="25" t="s">
        <v>412</v>
      </c>
    </row>
    <row r="369" spans="1:8" x14ac:dyDescent="0.25">
      <c r="A369" s="15" t="s">
        <v>441</v>
      </c>
      <c r="B369" s="15" t="s">
        <v>418</v>
      </c>
      <c r="C369" s="15"/>
      <c r="D369" s="15"/>
      <c r="E369" s="15"/>
      <c r="F369" s="15"/>
      <c r="G369" s="15"/>
      <c r="H369" s="25" t="s">
        <v>418</v>
      </c>
    </row>
    <row r="370" spans="1:8" x14ac:dyDescent="0.25">
      <c r="A370" s="15" t="s">
        <v>442</v>
      </c>
      <c r="B370" s="15" t="s">
        <v>443</v>
      </c>
      <c r="C370" s="15"/>
      <c r="D370" s="15"/>
      <c r="E370" s="15"/>
      <c r="F370" s="15"/>
      <c r="G370" s="15"/>
      <c r="H370" s="25" t="s">
        <v>443</v>
      </c>
    </row>
    <row r="371" spans="1:8" x14ac:dyDescent="0.25">
      <c r="A371" s="15" t="s">
        <v>444</v>
      </c>
      <c r="B371" s="15" t="s">
        <v>445</v>
      </c>
      <c r="C371" s="15"/>
      <c r="D371" s="15"/>
      <c r="E371" s="15"/>
      <c r="F371" s="15"/>
      <c r="G371" s="15"/>
      <c r="H371" s="25" t="s">
        <v>592</v>
      </c>
    </row>
    <row r="372" spans="1:8" x14ac:dyDescent="0.25">
      <c r="A372" s="15" t="s">
        <v>446</v>
      </c>
      <c r="B372" s="15" t="s">
        <v>447</v>
      </c>
      <c r="C372" s="15"/>
      <c r="D372" s="15"/>
      <c r="E372" s="15"/>
      <c r="F372" s="15"/>
      <c r="G372" s="15"/>
      <c r="H372" s="25" t="s">
        <v>591</v>
      </c>
    </row>
    <row r="373" spans="1:8" x14ac:dyDescent="0.25">
      <c r="A373" s="15" t="s">
        <v>448</v>
      </c>
      <c r="B373" s="15" t="s">
        <v>410</v>
      </c>
      <c r="C373" s="15">
        <v>4</v>
      </c>
      <c r="D373" s="15" t="s">
        <v>39</v>
      </c>
      <c r="E373" s="16">
        <v>378.09</v>
      </c>
      <c r="F373" s="15">
        <f>IF(ISBLANK(E373),"", PRODUCT(C373,E373))</f>
        <v>1512.36</v>
      </c>
      <c r="G373" s="17" t="s">
        <v>588</v>
      </c>
      <c r="H373" s="15"/>
    </row>
    <row r="374" spans="1:8" x14ac:dyDescent="0.25">
      <c r="A374" s="15" t="s">
        <v>449</v>
      </c>
      <c r="B374" s="15" t="s">
        <v>412</v>
      </c>
      <c r="C374" s="15"/>
      <c r="D374" s="15"/>
      <c r="E374" s="15"/>
      <c r="F374" s="15"/>
      <c r="G374" s="15"/>
      <c r="H374" s="17" t="s">
        <v>412</v>
      </c>
    </row>
    <row r="375" spans="1:8" x14ac:dyDescent="0.25">
      <c r="A375" s="15" t="s">
        <v>450</v>
      </c>
      <c r="B375" s="15" t="s">
        <v>418</v>
      </c>
      <c r="C375" s="15"/>
      <c r="D375" s="15"/>
      <c r="E375" s="15"/>
      <c r="F375" s="15"/>
      <c r="G375" s="15"/>
      <c r="H375" s="17" t="s">
        <v>418</v>
      </c>
    </row>
    <row r="376" spans="1:8" x14ac:dyDescent="0.25">
      <c r="A376" s="15" t="s">
        <v>451</v>
      </c>
      <c r="B376" s="15" t="s">
        <v>452</v>
      </c>
      <c r="C376" s="15"/>
      <c r="D376" s="15"/>
      <c r="E376" s="15"/>
      <c r="F376" s="15"/>
      <c r="G376" s="15"/>
      <c r="H376" s="17" t="s">
        <v>452</v>
      </c>
    </row>
    <row r="377" spans="1:8" x14ac:dyDescent="0.25">
      <c r="A377" s="15" t="s">
        <v>453</v>
      </c>
      <c r="B377" s="15" t="s">
        <v>454</v>
      </c>
      <c r="C377" s="15"/>
      <c r="D377" s="15"/>
      <c r="E377" s="15"/>
      <c r="F377" s="15"/>
      <c r="G377" s="15"/>
      <c r="H377" s="17" t="s">
        <v>589</v>
      </c>
    </row>
    <row r="378" spans="1:8" x14ac:dyDescent="0.25">
      <c r="A378" s="15" t="s">
        <v>455</v>
      </c>
      <c r="B378" s="15" t="s">
        <v>456</v>
      </c>
      <c r="C378" s="15"/>
      <c r="D378" s="15"/>
      <c r="E378" s="15"/>
      <c r="F378" s="15"/>
      <c r="G378" s="15"/>
      <c r="H378" s="17" t="s">
        <v>590</v>
      </c>
    </row>
    <row r="379" spans="1:8" x14ac:dyDescent="0.25">
      <c r="A379" s="15" t="s">
        <v>457</v>
      </c>
      <c r="B379" s="15" t="s">
        <v>458</v>
      </c>
      <c r="C379" s="15">
        <v>10</v>
      </c>
      <c r="D379" s="15" t="s">
        <v>39</v>
      </c>
      <c r="E379" s="16">
        <v>54.69</v>
      </c>
      <c r="F379" s="15">
        <f>IF(ISBLANK(E379),"", PRODUCT(C379,E379))</f>
        <v>546.9</v>
      </c>
      <c r="G379" s="17" t="s">
        <v>603</v>
      </c>
      <c r="H379" s="15"/>
    </row>
    <row r="380" spans="1:8" x14ac:dyDescent="0.25">
      <c r="A380" s="15" t="s">
        <v>459</v>
      </c>
      <c r="B380" s="15" t="s">
        <v>460</v>
      </c>
      <c r="C380" s="15"/>
      <c r="D380" s="15"/>
      <c r="E380" s="15"/>
      <c r="F380" s="15"/>
      <c r="G380" s="15"/>
      <c r="H380" s="25" t="s">
        <v>460</v>
      </c>
    </row>
    <row r="381" spans="1:8" x14ac:dyDescent="0.25">
      <c r="A381" s="15" t="s">
        <v>461</v>
      </c>
      <c r="B381" s="15" t="s">
        <v>462</v>
      </c>
      <c r="C381" s="15"/>
      <c r="D381" s="15"/>
      <c r="E381" s="15"/>
      <c r="F381" s="15"/>
      <c r="G381" s="15"/>
      <c r="H381" s="25" t="s">
        <v>462</v>
      </c>
    </row>
    <row r="382" spans="1:8" x14ac:dyDescent="0.25">
      <c r="A382" s="15" t="s">
        <v>463</v>
      </c>
      <c r="B382" s="15" t="s">
        <v>464</v>
      </c>
      <c r="C382" s="15"/>
      <c r="D382" s="15"/>
      <c r="E382" s="15"/>
      <c r="F382" s="15"/>
      <c r="G382" s="15"/>
      <c r="H382" s="25" t="s">
        <v>464</v>
      </c>
    </row>
    <row r="383" spans="1:8" x14ac:dyDescent="0.25">
      <c r="A383" s="15" t="s">
        <v>465</v>
      </c>
      <c r="B383" s="15" t="s">
        <v>466</v>
      </c>
      <c r="C383" s="15"/>
      <c r="D383" s="15"/>
      <c r="E383" s="15"/>
      <c r="F383" s="15"/>
      <c r="G383" s="15"/>
      <c r="H383" s="25" t="s">
        <v>604</v>
      </c>
    </row>
    <row r="384" spans="1:8" x14ac:dyDescent="0.25">
      <c r="E384" s="14" t="s">
        <v>95</v>
      </c>
      <c r="F384" s="14">
        <f>IF((COUNT(C349:C383)&lt;&gt;COUNT(F349:F383)),"", ROUND(SUM(F349:F383),2))</f>
        <v>4849.0600000000004</v>
      </c>
      <c r="G384" s="12" t="str">
        <f>IF((COUNT(C349:C383)&lt;&gt;COUNT(F349:F383)),"Neužpildytos visų objektų kainos", "")</f>
        <v/>
      </c>
    </row>
    <row r="385" spans="3:7" x14ac:dyDescent="0.25">
      <c r="C385" s="14" t="s">
        <v>96</v>
      </c>
      <c r="D385" s="17">
        <v>21</v>
      </c>
      <c r="E385" s="14" t="s">
        <v>97</v>
      </c>
      <c r="F385" s="14">
        <f>IF(OR(F384="",D385=""),"", ROUND(PRODUCT(D385,F384)/100,2))</f>
        <v>1018.3</v>
      </c>
      <c r="G385" s="12" t="str">
        <f>IF(D385="", "Nurodykite taikomą PVM dydį", "")</f>
        <v/>
      </c>
    </row>
    <row r="386" spans="3:7" x14ac:dyDescent="0.25">
      <c r="E386" s="14" t="s">
        <v>98</v>
      </c>
      <c r="F386" s="14">
        <f>IF(ISBLANK(F385), "", ROUND(SUM(F384:F385),2))</f>
        <v>5867.36</v>
      </c>
    </row>
  </sheetData>
  <mergeCells count="27">
    <mergeCell ref="A24:F24"/>
    <mergeCell ref="A23:F23"/>
    <mergeCell ref="C16:F16"/>
    <mergeCell ref="C10:F10"/>
    <mergeCell ref="C15:F15"/>
    <mergeCell ref="A13:B13"/>
    <mergeCell ref="A20:F20"/>
    <mergeCell ref="C12:F12"/>
    <mergeCell ref="A15:B15"/>
    <mergeCell ref="C14:F14"/>
    <mergeCell ref="A12:B12"/>
    <mergeCell ref="A26:F26"/>
    <mergeCell ref="C11:F11"/>
    <mergeCell ref="A9:B9"/>
    <mergeCell ref="A18:B18"/>
    <mergeCell ref="A25:F25"/>
    <mergeCell ref="C17:F17"/>
    <mergeCell ref="C13:F13"/>
    <mergeCell ref="A11:B11"/>
    <mergeCell ref="A14:B14"/>
    <mergeCell ref="A21:F21"/>
    <mergeCell ref="A17:B17"/>
    <mergeCell ref="A16:B16"/>
    <mergeCell ref="C9:F9"/>
    <mergeCell ref="C18:F18"/>
    <mergeCell ref="A10:B10"/>
    <mergeCell ref="A22:F22"/>
  </mergeCells>
  <pageMargins left="0.7" right="0.7" top="0.75" bottom="0.75" header="0.3" footer="0.3"/>
  <pageSetup scale="58" fitToHeight="0"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2:K100"/>
  <sheetViews>
    <sheetView workbookViewId="0"/>
  </sheetViews>
  <sheetFormatPr defaultColWidth="10.75" defaultRowHeight="15" x14ac:dyDescent="0.25"/>
  <cols>
    <col min="1" max="1" width="13.75" style="1" customWidth="1"/>
    <col min="2" max="2" width="10.75" style="1" customWidth="1"/>
    <col min="3" max="16384" width="10.75" style="1"/>
  </cols>
  <sheetData>
    <row r="2" spans="1:11" x14ac:dyDescent="0.25">
      <c r="A2" s="56" t="s">
        <v>467</v>
      </c>
      <c r="B2" s="31"/>
      <c r="C2" s="31"/>
      <c r="D2" s="31"/>
      <c r="E2" s="31"/>
      <c r="F2" s="31"/>
      <c r="G2" s="31"/>
      <c r="H2" s="31"/>
      <c r="I2" s="31"/>
      <c r="J2" s="31"/>
      <c r="K2" s="31"/>
    </row>
    <row r="3" spans="1:11" x14ac:dyDescent="0.25">
      <c r="A3" s="31"/>
      <c r="B3" s="31"/>
      <c r="C3" s="31"/>
      <c r="D3" s="31"/>
      <c r="E3" s="31"/>
      <c r="F3" s="31"/>
      <c r="G3" s="31"/>
      <c r="H3" s="31"/>
      <c r="I3" s="31"/>
      <c r="J3" s="31"/>
      <c r="K3" s="31"/>
    </row>
    <row r="4" spans="1:11" ht="16.149999999999999" customHeight="1" thickBot="1" x14ac:dyDescent="0.3">
      <c r="A4" s="6"/>
      <c r="B4" s="6"/>
      <c r="C4" s="6"/>
      <c r="D4" s="6"/>
      <c r="E4" s="6"/>
      <c r="F4" s="6"/>
      <c r="G4" s="6"/>
      <c r="H4" s="6"/>
      <c r="I4" s="6"/>
      <c r="J4" s="6"/>
    </row>
    <row r="5" spans="1:11" ht="48" customHeight="1" x14ac:dyDescent="0.25">
      <c r="A5" s="62" t="s">
        <v>468</v>
      </c>
      <c r="B5" s="53"/>
      <c r="C5" s="51" t="s">
        <v>469</v>
      </c>
      <c r="D5" s="52"/>
      <c r="E5" s="53"/>
      <c r="F5" s="51" t="s">
        <v>470</v>
      </c>
      <c r="G5" s="52"/>
      <c r="H5" s="53"/>
      <c r="I5" s="51" t="s">
        <v>471</v>
      </c>
      <c r="J5" s="53"/>
      <c r="K5" s="8" t="s">
        <v>472</v>
      </c>
    </row>
    <row r="6" spans="1:11" ht="49.15" customHeight="1" x14ac:dyDescent="0.25">
      <c r="A6" s="50"/>
      <c r="B6" s="36"/>
      <c r="C6" s="48"/>
      <c r="D6" s="49"/>
      <c r="E6" s="36"/>
      <c r="F6" s="48"/>
      <c r="G6" s="49"/>
      <c r="H6" s="36"/>
      <c r="I6" s="48"/>
      <c r="J6" s="36"/>
      <c r="K6" s="18"/>
    </row>
    <row r="7" spans="1:11" ht="49.15" customHeight="1" x14ac:dyDescent="0.25">
      <c r="A7" s="50"/>
      <c r="B7" s="36"/>
      <c r="C7" s="48"/>
      <c r="D7" s="49"/>
      <c r="E7" s="36"/>
      <c r="F7" s="48"/>
      <c r="G7" s="49"/>
      <c r="H7" s="36"/>
      <c r="I7" s="48"/>
      <c r="J7" s="36"/>
      <c r="K7" s="18"/>
    </row>
    <row r="8" spans="1:11" ht="49.15" customHeight="1" x14ac:dyDescent="0.25">
      <c r="A8" s="50"/>
      <c r="B8" s="36"/>
      <c r="C8" s="48"/>
      <c r="D8" s="49"/>
      <c r="E8" s="36"/>
      <c r="F8" s="48"/>
      <c r="G8" s="49"/>
      <c r="H8" s="36"/>
      <c r="I8" s="48"/>
      <c r="J8" s="36"/>
      <c r="K8" s="18"/>
    </row>
    <row r="9" spans="1:11" ht="49.15" customHeight="1" x14ac:dyDescent="0.25">
      <c r="A9" s="50"/>
      <c r="B9" s="36"/>
      <c r="C9" s="48"/>
      <c r="D9" s="49"/>
      <c r="E9" s="36"/>
      <c r="F9" s="48"/>
      <c r="G9" s="49"/>
      <c r="H9" s="36"/>
      <c r="I9" s="48"/>
      <c r="J9" s="36"/>
      <c r="K9" s="18"/>
    </row>
    <row r="10" spans="1:11" ht="49.15" customHeight="1" x14ac:dyDescent="0.25">
      <c r="A10" s="50"/>
      <c r="B10" s="36"/>
      <c r="C10" s="48"/>
      <c r="D10" s="49"/>
      <c r="E10" s="36"/>
      <c r="F10" s="48"/>
      <c r="G10" s="49"/>
      <c r="H10" s="36"/>
      <c r="I10" s="48"/>
      <c r="J10" s="36"/>
      <c r="K10" s="18"/>
    </row>
    <row r="11" spans="1:11" ht="49.15" customHeight="1" x14ac:dyDescent="0.25">
      <c r="A11" s="50"/>
      <c r="B11" s="36"/>
      <c r="C11" s="48"/>
      <c r="D11" s="49"/>
      <c r="E11" s="36"/>
      <c r="F11" s="48"/>
      <c r="G11" s="49"/>
      <c r="H11" s="36"/>
      <c r="I11" s="48"/>
      <c r="J11" s="36"/>
      <c r="K11" s="18"/>
    </row>
    <row r="12" spans="1:11" ht="49.15" customHeight="1" x14ac:dyDescent="0.25">
      <c r="A12" s="50"/>
      <c r="B12" s="36"/>
      <c r="C12" s="48"/>
      <c r="D12" s="49"/>
      <c r="E12" s="36"/>
      <c r="F12" s="48"/>
      <c r="G12" s="49"/>
      <c r="H12" s="36"/>
      <c r="I12" s="48"/>
      <c r="J12" s="36"/>
      <c r="K12" s="18"/>
    </row>
    <row r="13" spans="1:11" ht="49.15" customHeight="1" x14ac:dyDescent="0.25">
      <c r="A13" s="50"/>
      <c r="B13" s="36"/>
      <c r="C13" s="48"/>
      <c r="D13" s="49"/>
      <c r="E13" s="36"/>
      <c r="F13" s="48"/>
      <c r="G13" s="49"/>
      <c r="H13" s="36"/>
      <c r="I13" s="48"/>
      <c r="J13" s="36"/>
      <c r="K13" s="18"/>
    </row>
    <row r="14" spans="1:11" ht="49.15" customHeight="1" x14ac:dyDescent="0.25">
      <c r="A14" s="50"/>
      <c r="B14" s="36"/>
      <c r="C14" s="48"/>
      <c r="D14" s="49"/>
      <c r="E14" s="36"/>
      <c r="F14" s="48"/>
      <c r="G14" s="49"/>
      <c r="H14" s="36"/>
      <c r="I14" s="48"/>
      <c r="J14" s="36"/>
      <c r="K14" s="18"/>
    </row>
    <row r="15" spans="1:11" ht="48" customHeight="1" thickBot="1" x14ac:dyDescent="0.3">
      <c r="A15" s="66"/>
      <c r="B15" s="60"/>
      <c r="C15" s="59"/>
      <c r="D15" s="69"/>
      <c r="E15" s="60"/>
      <c r="F15" s="59"/>
      <c r="G15" s="69"/>
      <c r="H15" s="60"/>
      <c r="I15" s="59"/>
      <c r="J15" s="60"/>
      <c r="K15" s="19"/>
    </row>
    <row r="16" spans="1:11" ht="19.149999999999999" customHeight="1" x14ac:dyDescent="0.25">
      <c r="A16" s="9"/>
      <c r="B16" s="9"/>
      <c r="C16" s="9"/>
      <c r="D16" s="9"/>
      <c r="E16" s="9"/>
      <c r="F16" s="9"/>
      <c r="G16" s="9"/>
      <c r="H16" s="9"/>
      <c r="I16" s="9"/>
      <c r="J16" s="9"/>
      <c r="K16" s="10"/>
    </row>
    <row r="17" spans="1:11" ht="49.15" customHeight="1" x14ac:dyDescent="0.25">
      <c r="A17" s="75" t="s">
        <v>473</v>
      </c>
      <c r="B17" s="31"/>
      <c r="C17" s="31"/>
      <c r="D17" s="31"/>
      <c r="E17" s="31"/>
      <c r="F17" s="31"/>
      <c r="G17" s="31"/>
      <c r="H17" s="31"/>
      <c r="I17" s="31"/>
      <c r="J17" s="31"/>
      <c r="K17" s="31"/>
    </row>
    <row r="18" spans="1:11" ht="16.149999999999999" customHeight="1" thickBot="1" x14ac:dyDescent="0.3">
      <c r="A18" s="9"/>
      <c r="B18" s="9"/>
      <c r="C18" s="9"/>
      <c r="D18" s="9"/>
      <c r="E18" s="9"/>
      <c r="F18" s="9"/>
      <c r="G18" s="9"/>
      <c r="H18" s="9"/>
      <c r="I18" s="9"/>
      <c r="J18" s="9"/>
      <c r="K18" s="10"/>
    </row>
    <row r="19" spans="1:11" ht="49.15" customHeight="1" x14ac:dyDescent="0.25">
      <c r="A19" s="62" t="s">
        <v>29</v>
      </c>
      <c r="B19" s="53"/>
      <c r="C19" s="51" t="s">
        <v>469</v>
      </c>
      <c r="D19" s="52"/>
      <c r="E19" s="53"/>
      <c r="F19" s="51" t="s">
        <v>474</v>
      </c>
      <c r="G19" s="52"/>
      <c r="H19" s="53"/>
      <c r="I19" s="64" t="s">
        <v>471</v>
      </c>
      <c r="J19" s="65"/>
      <c r="K19" s="10"/>
    </row>
    <row r="20" spans="1:11" ht="49.15" customHeight="1" x14ac:dyDescent="0.25">
      <c r="A20" s="50"/>
      <c r="B20" s="36"/>
      <c r="C20" s="48"/>
      <c r="D20" s="49"/>
      <c r="E20" s="36"/>
      <c r="F20" s="48"/>
      <c r="G20" s="49"/>
      <c r="H20" s="36"/>
      <c r="I20" s="46"/>
      <c r="J20" s="47"/>
      <c r="K20" s="10"/>
    </row>
    <row r="21" spans="1:11" ht="49.15" customHeight="1" x14ac:dyDescent="0.25">
      <c r="A21" s="50"/>
      <c r="B21" s="36"/>
      <c r="C21" s="48"/>
      <c r="D21" s="49"/>
      <c r="E21" s="36"/>
      <c r="F21" s="48"/>
      <c r="G21" s="49"/>
      <c r="H21" s="36"/>
      <c r="I21" s="46"/>
      <c r="J21" s="47"/>
      <c r="K21" s="10"/>
    </row>
    <row r="22" spans="1:11" ht="49.15" customHeight="1" x14ac:dyDescent="0.25">
      <c r="A22" s="50"/>
      <c r="B22" s="36"/>
      <c r="C22" s="48"/>
      <c r="D22" s="49"/>
      <c r="E22" s="36"/>
      <c r="F22" s="48"/>
      <c r="G22" s="49"/>
      <c r="H22" s="36"/>
      <c r="I22" s="46"/>
      <c r="J22" s="47"/>
      <c r="K22" s="10"/>
    </row>
    <row r="23" spans="1:11" ht="49.15" customHeight="1" x14ac:dyDescent="0.25">
      <c r="A23" s="50"/>
      <c r="B23" s="36"/>
      <c r="C23" s="48"/>
      <c r="D23" s="49"/>
      <c r="E23" s="36"/>
      <c r="F23" s="48"/>
      <c r="G23" s="49"/>
      <c r="H23" s="36"/>
      <c r="I23" s="46"/>
      <c r="J23" s="47"/>
      <c r="K23" s="10"/>
    </row>
    <row r="24" spans="1:11" ht="49.15" customHeight="1" x14ac:dyDescent="0.25">
      <c r="A24" s="50"/>
      <c r="B24" s="36"/>
      <c r="C24" s="48"/>
      <c r="D24" s="49"/>
      <c r="E24" s="36"/>
      <c r="F24" s="48"/>
      <c r="G24" s="49"/>
      <c r="H24" s="36"/>
      <c r="I24" s="46"/>
      <c r="J24" s="47"/>
      <c r="K24" s="10"/>
    </row>
    <row r="25" spans="1:11" ht="49.15" customHeight="1" x14ac:dyDescent="0.25">
      <c r="A25" s="50"/>
      <c r="B25" s="36"/>
      <c r="C25" s="48"/>
      <c r="D25" s="49"/>
      <c r="E25" s="36"/>
      <c r="F25" s="48"/>
      <c r="G25" s="49"/>
      <c r="H25" s="36"/>
      <c r="I25" s="46"/>
      <c r="J25" s="47"/>
      <c r="K25" s="10"/>
    </row>
    <row r="26" spans="1:11" ht="49.15" customHeight="1" x14ac:dyDescent="0.25">
      <c r="A26" s="50"/>
      <c r="B26" s="36"/>
      <c r="C26" s="48"/>
      <c r="D26" s="49"/>
      <c r="E26" s="36"/>
      <c r="F26" s="48"/>
      <c r="G26" s="49"/>
      <c r="H26" s="36"/>
      <c r="I26" s="46"/>
      <c r="J26" s="47"/>
      <c r="K26" s="10"/>
    </row>
    <row r="27" spans="1:11" ht="49.15" customHeight="1" x14ac:dyDescent="0.25">
      <c r="A27" s="50"/>
      <c r="B27" s="36"/>
      <c r="C27" s="48"/>
      <c r="D27" s="49"/>
      <c r="E27" s="36"/>
      <c r="F27" s="48"/>
      <c r="G27" s="49"/>
      <c r="H27" s="36"/>
      <c r="I27" s="46"/>
      <c r="J27" s="47"/>
      <c r="K27" s="10"/>
    </row>
    <row r="28" spans="1:11" ht="49.15" customHeight="1" x14ac:dyDescent="0.25">
      <c r="A28" s="50"/>
      <c r="B28" s="36"/>
      <c r="C28" s="48"/>
      <c r="D28" s="49"/>
      <c r="E28" s="36"/>
      <c r="F28" s="48"/>
      <c r="G28" s="49"/>
      <c r="H28" s="36"/>
      <c r="I28" s="46"/>
      <c r="J28" s="47"/>
      <c r="K28" s="10"/>
    </row>
    <row r="29" spans="1:11" ht="49.15" customHeight="1" x14ac:dyDescent="0.25">
      <c r="A29" s="50"/>
      <c r="B29" s="36"/>
      <c r="C29" s="48"/>
      <c r="D29" s="49"/>
      <c r="E29" s="36"/>
      <c r="F29" s="48"/>
      <c r="G29" s="49"/>
      <c r="H29" s="36"/>
      <c r="I29" s="46"/>
      <c r="J29" s="47"/>
      <c r="K29" s="10"/>
    </row>
    <row r="31" spans="1:11" ht="33" customHeight="1" x14ac:dyDescent="0.25">
      <c r="A31" s="61"/>
      <c r="B31" s="31"/>
      <c r="C31" s="31"/>
      <c r="D31" s="31"/>
      <c r="E31" s="31"/>
      <c r="F31" s="31"/>
      <c r="G31" s="31"/>
      <c r="H31" s="31"/>
      <c r="I31" s="31"/>
      <c r="J31" s="31"/>
    </row>
    <row r="33" spans="1:10" ht="16.149999999999999" customHeight="1" x14ac:dyDescent="0.25">
      <c r="A33" s="74" t="s">
        <v>475</v>
      </c>
      <c r="B33" s="31"/>
      <c r="C33" s="31"/>
      <c r="D33" s="31"/>
      <c r="E33" s="31"/>
      <c r="F33" s="31"/>
      <c r="G33" s="31"/>
      <c r="H33" s="31"/>
      <c r="I33" s="31"/>
      <c r="J33" s="31"/>
    </row>
    <row r="34" spans="1:10" ht="16.149999999999999" customHeight="1" thickBot="1" x14ac:dyDescent="0.3"/>
    <row r="35" spans="1:10" ht="16.149999999999999" customHeight="1" x14ac:dyDescent="0.25">
      <c r="A35" s="7" t="s">
        <v>28</v>
      </c>
      <c r="B35" s="67" t="s">
        <v>476</v>
      </c>
      <c r="C35" s="52"/>
      <c r="D35" s="52"/>
      <c r="E35" s="52"/>
      <c r="F35" s="52"/>
      <c r="G35" s="53"/>
      <c r="H35" s="68" t="s">
        <v>477</v>
      </c>
      <c r="I35" s="52"/>
      <c r="J35" s="65"/>
    </row>
    <row r="36" spans="1:10" ht="48" customHeight="1" x14ac:dyDescent="0.25">
      <c r="A36" s="20" t="s">
        <v>478</v>
      </c>
      <c r="B36" s="57" t="s">
        <v>479</v>
      </c>
      <c r="C36" s="49"/>
      <c r="D36" s="49"/>
      <c r="E36" s="49"/>
      <c r="F36" s="49"/>
      <c r="G36" s="36"/>
      <c r="H36" s="55"/>
      <c r="I36" s="49"/>
      <c r="J36" s="47"/>
    </row>
    <row r="37" spans="1:10" ht="48" customHeight="1" x14ac:dyDescent="0.25">
      <c r="A37" s="20" t="s">
        <v>480</v>
      </c>
      <c r="B37" s="57" t="s">
        <v>481</v>
      </c>
      <c r="C37" s="49"/>
      <c r="D37" s="49"/>
      <c r="E37" s="49"/>
      <c r="F37" s="49"/>
      <c r="G37" s="36"/>
      <c r="H37" s="55"/>
      <c r="I37" s="49"/>
      <c r="J37" s="47"/>
    </row>
    <row r="38" spans="1:10" ht="48" customHeight="1" x14ac:dyDescent="0.25">
      <c r="A38" s="21"/>
      <c r="B38" s="54"/>
      <c r="C38" s="49"/>
      <c r="D38" s="49"/>
      <c r="E38" s="49"/>
      <c r="F38" s="49"/>
      <c r="G38" s="36"/>
      <c r="H38" s="55"/>
      <c r="I38" s="49"/>
      <c r="J38" s="47"/>
    </row>
    <row r="39" spans="1:10" ht="48" customHeight="1" x14ac:dyDescent="0.25">
      <c r="A39" s="21"/>
      <c r="B39" s="54"/>
      <c r="C39" s="49"/>
      <c r="D39" s="49"/>
      <c r="E39" s="49"/>
      <c r="F39" s="49"/>
      <c r="G39" s="36"/>
      <c r="H39" s="55"/>
      <c r="I39" s="49"/>
      <c r="J39" s="47"/>
    </row>
    <row r="40" spans="1:10" ht="48" customHeight="1" x14ac:dyDescent="0.25">
      <c r="A40" s="21"/>
      <c r="B40" s="54"/>
      <c r="C40" s="49"/>
      <c r="D40" s="49"/>
      <c r="E40" s="49"/>
      <c r="F40" s="49"/>
      <c r="G40" s="36"/>
      <c r="H40" s="55"/>
      <c r="I40" s="49"/>
      <c r="J40" s="47"/>
    </row>
    <row r="41" spans="1:10" ht="48" customHeight="1" x14ac:dyDescent="0.25">
      <c r="A41" s="21"/>
      <c r="B41" s="54"/>
      <c r="C41" s="49"/>
      <c r="D41" s="49"/>
      <c r="E41" s="49"/>
      <c r="F41" s="49"/>
      <c r="G41" s="36"/>
      <c r="H41" s="55"/>
      <c r="I41" s="49"/>
      <c r="J41" s="47"/>
    </row>
    <row r="42" spans="1:10" ht="48" customHeight="1" x14ac:dyDescent="0.25">
      <c r="A42" s="21"/>
      <c r="B42" s="54"/>
      <c r="C42" s="49"/>
      <c r="D42" s="49"/>
      <c r="E42" s="49"/>
      <c r="F42" s="49"/>
      <c r="G42" s="36"/>
      <c r="H42" s="55"/>
      <c r="I42" s="49"/>
      <c r="J42" s="47"/>
    </row>
    <row r="43" spans="1:10" ht="48" customHeight="1" x14ac:dyDescent="0.25">
      <c r="A43" s="21"/>
      <c r="B43" s="54"/>
      <c r="C43" s="49"/>
      <c r="D43" s="49"/>
      <c r="E43" s="49"/>
      <c r="F43" s="49"/>
      <c r="G43" s="36"/>
      <c r="H43" s="55"/>
      <c r="I43" s="49"/>
      <c r="J43" s="47"/>
    </row>
    <row r="44" spans="1:10" ht="48" customHeight="1" x14ac:dyDescent="0.25">
      <c r="A44" s="21"/>
      <c r="B44" s="54"/>
      <c r="C44" s="49"/>
      <c r="D44" s="49"/>
      <c r="E44" s="49"/>
      <c r="F44" s="49"/>
      <c r="G44" s="36"/>
      <c r="H44" s="55"/>
      <c r="I44" s="49"/>
      <c r="J44" s="47"/>
    </row>
    <row r="45" spans="1:10" ht="48" customHeight="1" x14ac:dyDescent="0.25">
      <c r="A45" s="21"/>
      <c r="B45" s="54"/>
      <c r="C45" s="49"/>
      <c r="D45" s="49"/>
      <c r="E45" s="49"/>
      <c r="F45" s="49"/>
      <c r="G45" s="36"/>
      <c r="H45" s="55"/>
      <c r="I45" s="49"/>
      <c r="J45" s="47"/>
    </row>
    <row r="46" spans="1:10" ht="49.15" customHeight="1" thickBot="1" x14ac:dyDescent="0.3">
      <c r="A46" s="22"/>
      <c r="B46" s="70"/>
      <c r="C46" s="69"/>
      <c r="D46" s="69"/>
      <c r="E46" s="69"/>
      <c r="F46" s="69"/>
      <c r="G46" s="60"/>
      <c r="H46" s="71"/>
      <c r="I46" s="72"/>
      <c r="J46" s="73"/>
    </row>
    <row r="48" spans="1:10" ht="102" customHeight="1" x14ac:dyDescent="0.25">
      <c r="A48" s="61" t="s">
        <v>482</v>
      </c>
      <c r="B48" s="31"/>
      <c r="C48" s="31"/>
      <c r="D48" s="31"/>
      <c r="E48" s="31"/>
      <c r="F48" s="31"/>
      <c r="G48" s="31"/>
      <c r="H48" s="31"/>
      <c r="I48" s="31"/>
      <c r="J48" s="31"/>
    </row>
    <row r="51" spans="1:10" x14ac:dyDescent="0.25">
      <c r="A51" s="58" t="s">
        <v>483</v>
      </c>
      <c r="B51" s="31"/>
      <c r="C51" s="31"/>
      <c r="D51" s="31"/>
      <c r="E51" s="63"/>
      <c r="F51" s="31"/>
      <c r="G51" s="31"/>
      <c r="H51" s="31"/>
      <c r="I51" s="31"/>
      <c r="J51" s="31"/>
    </row>
    <row r="53" spans="1:10" x14ac:dyDescent="0.25">
      <c r="A53" s="58" t="s">
        <v>484</v>
      </c>
      <c r="B53" s="31"/>
      <c r="C53" s="31"/>
      <c r="D53" s="31"/>
      <c r="E53" s="63"/>
      <c r="F53" s="31"/>
      <c r="G53" s="31"/>
      <c r="H53" s="31"/>
      <c r="I53" s="31"/>
      <c r="J53" s="31"/>
    </row>
    <row r="100" spans="1:1" ht="15.75" x14ac:dyDescent="0.25">
      <c r="A100" t="s">
        <v>485</v>
      </c>
    </row>
  </sheetData>
  <sheetProtection sheet="1"/>
  <mergeCells count="121">
    <mergeCell ref="F20:H20"/>
    <mergeCell ref="F13:H13"/>
    <mergeCell ref="I26:J26"/>
    <mergeCell ref="F22:H22"/>
    <mergeCell ref="A7:B7"/>
    <mergeCell ref="I25:J25"/>
    <mergeCell ref="C23:E23"/>
    <mergeCell ref="F9:H9"/>
    <mergeCell ref="I6:J6"/>
    <mergeCell ref="C26:E26"/>
    <mergeCell ref="F15:H15"/>
    <mergeCell ref="I9:J9"/>
    <mergeCell ref="F24:H24"/>
    <mergeCell ref="C10:E10"/>
    <mergeCell ref="F7:H7"/>
    <mergeCell ref="F12:H12"/>
    <mergeCell ref="A9:B9"/>
    <mergeCell ref="F11:H11"/>
    <mergeCell ref="C7:E7"/>
    <mergeCell ref="C24:E24"/>
    <mergeCell ref="F6:H6"/>
    <mergeCell ref="I10:J10"/>
    <mergeCell ref="A10:B10"/>
    <mergeCell ref="I21:J21"/>
    <mergeCell ref="A21:B21"/>
    <mergeCell ref="E51:J51"/>
    <mergeCell ref="C20:E20"/>
    <mergeCell ref="B39:G39"/>
    <mergeCell ref="C25:E25"/>
    <mergeCell ref="I19:J19"/>
    <mergeCell ref="A15:B15"/>
    <mergeCell ref="I7:J7"/>
    <mergeCell ref="F27:H27"/>
    <mergeCell ref="A26:B26"/>
    <mergeCell ref="H42:J42"/>
    <mergeCell ref="C13:E13"/>
    <mergeCell ref="I24:J24"/>
    <mergeCell ref="B41:G41"/>
    <mergeCell ref="B35:G35"/>
    <mergeCell ref="H35:J35"/>
    <mergeCell ref="I8:J8"/>
    <mergeCell ref="F29:H29"/>
    <mergeCell ref="C15:E15"/>
    <mergeCell ref="B43:G43"/>
    <mergeCell ref="A8:B8"/>
    <mergeCell ref="A48:J48"/>
    <mergeCell ref="B46:G46"/>
    <mergeCell ref="C29:E29"/>
    <mergeCell ref="H46:J46"/>
    <mergeCell ref="A53:D53"/>
    <mergeCell ref="I15:J15"/>
    <mergeCell ref="A11:B11"/>
    <mergeCell ref="C22:E22"/>
    <mergeCell ref="C12:E12"/>
    <mergeCell ref="A31:J31"/>
    <mergeCell ref="A51:D51"/>
    <mergeCell ref="B45:G45"/>
    <mergeCell ref="H38:J38"/>
    <mergeCell ref="I20:J20"/>
    <mergeCell ref="H44:J44"/>
    <mergeCell ref="A19:B19"/>
    <mergeCell ref="A28:B28"/>
    <mergeCell ref="H40:J40"/>
    <mergeCell ref="I13:J13"/>
    <mergeCell ref="E53:J53"/>
    <mergeCell ref="H41:J41"/>
    <mergeCell ref="I23:J23"/>
    <mergeCell ref="F26:H26"/>
    <mergeCell ref="H45:J45"/>
    <mergeCell ref="B38:G38"/>
    <mergeCell ref="A27:B27"/>
    <mergeCell ref="F14:H14"/>
    <mergeCell ref="B36:G36"/>
    <mergeCell ref="A2:K3"/>
    <mergeCell ref="B44:G44"/>
    <mergeCell ref="A6:B6"/>
    <mergeCell ref="F28:H28"/>
    <mergeCell ref="C27:E27"/>
    <mergeCell ref="A25:B25"/>
    <mergeCell ref="B37:G37"/>
    <mergeCell ref="H37:J37"/>
    <mergeCell ref="C8:E8"/>
    <mergeCell ref="I22:J22"/>
    <mergeCell ref="I28:J28"/>
    <mergeCell ref="I12:J12"/>
    <mergeCell ref="C19:E19"/>
    <mergeCell ref="I5:J5"/>
    <mergeCell ref="I14:J14"/>
    <mergeCell ref="H43:J43"/>
    <mergeCell ref="A20:B20"/>
    <mergeCell ref="F5:H5"/>
    <mergeCell ref="F8:H8"/>
    <mergeCell ref="C21:E21"/>
    <mergeCell ref="A5:B5"/>
    <mergeCell ref="A14:B14"/>
    <mergeCell ref="F21:H21"/>
    <mergeCell ref="A33:J33"/>
    <mergeCell ref="I29:J29"/>
    <mergeCell ref="F10:H10"/>
    <mergeCell ref="A29:B29"/>
    <mergeCell ref="F19:H19"/>
    <mergeCell ref="C5:E5"/>
    <mergeCell ref="B40:G40"/>
    <mergeCell ref="A12:B12"/>
    <mergeCell ref="B42:G42"/>
    <mergeCell ref="H36:J36"/>
    <mergeCell ref="I27:J27"/>
    <mergeCell ref="A23:B23"/>
    <mergeCell ref="C14:E14"/>
    <mergeCell ref="A13:B13"/>
    <mergeCell ref="H39:J39"/>
    <mergeCell ref="C6:E6"/>
    <mergeCell ref="C28:E28"/>
    <mergeCell ref="A24:B24"/>
    <mergeCell ref="I11:J11"/>
    <mergeCell ref="F25:H25"/>
    <mergeCell ref="C9:E9"/>
    <mergeCell ref="A17:K17"/>
    <mergeCell ref="A22:B22"/>
    <mergeCell ref="F23:H23"/>
    <mergeCell ref="C11:E11"/>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Darbalapiai</vt:lpstr>
      </vt:variant>
      <vt:variant>
        <vt:i4>2</vt:i4>
      </vt:variant>
    </vt:vector>
  </HeadingPairs>
  <TitlesOfParts>
    <vt:vector size="2" baseType="lpstr">
      <vt:lpstr>Pasiūlymas</vt:lpstr>
      <vt:lpstr>Subtiekėjai ir priedai</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Microsoft Office User</dc:creator>
  <cp:lastModifiedBy>Giedrė Bučnienė</cp:lastModifiedBy>
  <cp:lastPrinted>2025-05-29T10:27:58Z</cp:lastPrinted>
  <dcterms:created xsi:type="dcterms:W3CDTF">2023-04-04T12:16:45Z</dcterms:created>
  <dcterms:modified xsi:type="dcterms:W3CDTF">2025-06-06T09:18:49Z</dcterms:modified>
</cp:coreProperties>
</file>