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tin.sharepoint.com/sites/FormedicsServerisOneDrive/Bendrai naudojami dokumentai/KONKURSAI/2025 viešieji pirkimai/Klaip Univ IK 04 14 Nr. 2004565/Dokumentai pateikimui/"/>
    </mc:Choice>
  </mc:AlternateContent>
  <xr:revisionPtr revIDLastSave="40" documentId="13_ncr:1_{DB6B52CB-9ACF-4C25-9ACE-4180A0914B87}" xr6:coauthVersionLast="47" xr6:coauthVersionMax="47" xr10:uidLastSave="{90C8AF27-C3F6-439C-8D12-A09D7A4F2393}"/>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 l="1"/>
  <c r="F55" i="1"/>
  <c r="G73" i="1" s="1"/>
  <c r="G45" i="1"/>
  <c r="G44" i="1"/>
  <c r="F37" i="1"/>
  <c r="F44" i="1" s="1"/>
  <c r="F45" i="1" s="1"/>
  <c r="F46" i="1" s="1"/>
  <c r="G21" i="1"/>
  <c r="F73" i="1" l="1"/>
  <c r="F74" i="1" s="1"/>
  <c r="F75" i="1" s="1"/>
</calcChain>
</file>

<file path=xl/sharedStrings.xml><?xml version="1.0" encoding="utf-8"?>
<sst xmlns="http://schemas.openxmlformats.org/spreadsheetml/2006/main" count="199" uniqueCount="140">
  <si>
    <t>PIRKIMO SĄLYGŲ PRIEDAS "PASIŪLYMO FORMA"</t>
  </si>
  <si>
    <t>PAKARTOTINAS 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</si>
  <si>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</si>
  <si>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</si>
  <si>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</si>
  <si>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</si>
  <si>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</si>
  <si>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</si>
  <si>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</si>
  <si>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</si>
  <si>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</si>
  <si>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</si>
  <si>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</si>
  <si>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</si>
  <si>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</si>
  <si>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</si>
  <si>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</si>
  <si>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</si>
  <si>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</si>
  <si>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</si>
  <si>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</si>
  <si>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</si>
  <si>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</si>
  <si>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</si>
  <si>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</si>
  <si>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</si>
  <si>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</si>
  <si>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KONTRASTO-SKYSČIŲ DOZAVIMO SISTEMA</t>
  </si>
  <si>
    <t>Tiekėjo pasiūlymas:</t>
  </si>
  <si>
    <t>Nr.</t>
  </si>
  <si>
    <t>Pavadinimas</t>
  </si>
  <si>
    <t>Kiekis</t>
  </si>
  <si>
    <t>Mato vienetas</t>
  </si>
  <si>
    <t>Kaina be PVM, Eur</t>
  </si>
  <si>
    <t>Suma be PVM, Eur</t>
  </si>
  <si>
    <t>Prekės pavadinimas, gamintojas, modelis, prekės kodas (jei turi)</t>
  </si>
  <si>
    <t>Siūlomo parametro atitiktis, konkreti parametro reikšmė</t>
  </si>
  <si>
    <t>Atitikimą patvirtinantys dokumentai (puslapyje pabraukiant kiekvienos pozicijos kiekvieną atitikimą, nurodant pozicijos numerį pagal prašomas specifikacijas) Nurodyti katalogo Nr. ir psl.</t>
  </si>
  <si>
    <t>1.</t>
  </si>
  <si>
    <t>Kontrasto-skysčių dozavimo sistema</t>
  </si>
  <si>
    <t>1.1.</t>
  </si>
  <si>
    <t>vnt</t>
  </si>
  <si>
    <t>1.1.1.</t>
  </si>
  <si>
    <t>Sistema pagaminta iš minkšto plastiko, lengvai suspaudžiamo ranka,</t>
  </si>
  <si>
    <t>1.1.2.</t>
  </si>
  <si>
    <t>Sistemos talpa 20 ml,</t>
  </si>
  <si>
    <t>1.1.3.</t>
  </si>
  <si>
    <t>Sistema turi apsauginį mechanizmą užtikrinantį, kad neištekėtų kontrastas, susidedantį iš dviejų žiedų judančių priešingomis kryptimis,</t>
  </si>
  <si>
    <t>1.1.4.</t>
  </si>
  <si>
    <t>Sistema turi du oro vožtuvus ant kontrasto linijos proksimalioje dalyje ir kraniuką distalioje dalyje,</t>
  </si>
  <si>
    <t>1.1.5.</t>
  </si>
  <si>
    <t>Kad kontrasto perteklius nepatektų į distalinę liniją, sistemoje turi būti vožtuvas,</t>
  </si>
  <si>
    <t>1.1.6.</t>
  </si>
  <si>
    <t>Sistemos gale turi būti “luer lock” tipo jungtis, arba speciali adata tiekti tirpalui iš rezervuaro.</t>
  </si>
  <si>
    <t>Suma be PVM</t>
  </si>
  <si>
    <t>Taikomas PVM dydis (%)</t>
  </si>
  <si>
    <t>PVM suma</t>
  </si>
  <si>
    <t>Suma su PVM</t>
  </si>
  <si>
    <t>2. DALIS</t>
  </si>
  <si>
    <t>ŽNYPLĖS MIOKARDO BIOPSIJAI</t>
  </si>
  <si>
    <t>2.</t>
  </si>
  <si>
    <t>Žnyplės miokardo biopsijai</t>
  </si>
  <si>
    <t>2.1.</t>
  </si>
  <si>
    <t>2.1.1.</t>
  </si>
  <si>
    <t>paaštrintos rankiniu būdu;</t>
  </si>
  <si>
    <t>2.1.2.</t>
  </si>
  <si>
    <t>darbinis ilgis 50-110 cm ribose;</t>
  </si>
  <si>
    <t>2.1.3.</t>
  </si>
  <si>
    <t>du modeliai – 5,4 Fr; 6,9 Fr ir 8,7 Fr;</t>
  </si>
  <si>
    <t>2.1.4.</t>
  </si>
  <si>
    <t xml:space="preserve">5,4 Fr modelis skirtas ne mažesniam, nei 2,2 mm3 bioptato tūriui; </t>
  </si>
  <si>
    <t>2.1.5.</t>
  </si>
  <si>
    <t xml:space="preserve">naudojamas 6 Fr ar maženis introdiuseris ir ne didesnio, </t>
  </si>
  <si>
    <t>2.1.6.</t>
  </si>
  <si>
    <t>nei 0,071'' vidinio skersmens nukreipiantis kateteris;</t>
  </si>
  <si>
    <t>2.1.7.</t>
  </si>
  <si>
    <t xml:space="preserve">6,9 Fr modelis skirtas ne mažesniam, </t>
  </si>
  <si>
    <t>2.1.8.</t>
  </si>
  <si>
    <t>nei 6,5 mm3 bioptato tūriui; naudojamas 7 Fr</t>
  </si>
  <si>
    <t>2.1.9.</t>
  </si>
  <si>
    <t xml:space="preserve"> ar maženis introdiuseris ir ne didesnio,</t>
  </si>
  <si>
    <t>2.1.10.</t>
  </si>
  <si>
    <t xml:space="preserve"> nei 0,091'' vidinio skersmens nukreipiantis kateteris; galimi modeliai,</t>
  </si>
  <si>
    <t>2.1.11.</t>
  </si>
  <si>
    <t xml:space="preserve"> padengti guaina; </t>
  </si>
  <si>
    <t>2.1.12.</t>
  </si>
  <si>
    <t>taip pat galimas modelis, su jundančiu galu („mobile jaw“);</t>
  </si>
  <si>
    <t>2.1.13.</t>
  </si>
  <si>
    <t xml:space="preserve">8,7 Fr modelis skirtas ne mažesniam, </t>
  </si>
  <si>
    <t>2.1.14.</t>
  </si>
  <si>
    <t xml:space="preserve">nei 7,7 mm3 bioptato tūriui; </t>
  </si>
  <si>
    <t>2.1.15.</t>
  </si>
  <si>
    <t>naudojamas 9 Fr ar maženis introdiuseris ir</t>
  </si>
  <si>
    <t>2.1.16.</t>
  </si>
  <si>
    <t xml:space="preserve"> ne didesnio, nei 0,115'' vidinio skersmens nukreipiantis kateteris; </t>
  </si>
  <si>
    <t>2.1.17.</t>
  </si>
  <si>
    <t>padengtas guaina; su jundančiu galu („mobile jaw“).</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</si>
  <si>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</si>
  <si>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</si>
  <si>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</si>
  <si>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</si>
  <si>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</si>
  <si>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</si>
  <si>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</si>
  <si>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</si>
  <si>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</si>
  <si>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</si>
  <si>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</si>
  <si>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</si>
  <si>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</si>
  <si>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</si>
  <si>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</si>
  <si>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</si>
  <si>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</si>
  <si>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</si>
  <si>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</si>
  <si>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</si>
  <si>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</si>
  <si>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</si>
  <si>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3365 2025-04-02 16:30:54</t>
  </si>
  <si>
    <t>2 pd Abmedica forceps brochure</t>
  </si>
  <si>
    <t>2 pd paastrintos rankomis psl 4</t>
  </si>
  <si>
    <t>Prekė - miocardial biopsy forceps, gamintojas - Abmedica, kodai CAR18110	Biopsy, miocardium, forceps, 6 F, 110 cm
CAR18050	Biopsy, miocardium, forceps, 6 F, 50 cm
CAR23110	Biopsy, miocardium, forceps, 7 F, 110 cm
CAR23111	Biopsy, miocardium, forceps, 7 F, 110 cm, coated
CAR23050	Biopsy, miocardium, forceps, 7 F, 50 cm
CAR23051	Biopsy, miocardium, forceps, 7 F, 50 cm, coated
CAR23950	Biopsy, miocardium, forceps, 7 F, 50 cm, mobile jaw
CAR09011	Biopsy, miocardium, forceps, 9 F, mobile jaw, coated</t>
  </si>
  <si>
    <t>FOR-0410</t>
  </si>
  <si>
    <t>Vilnius</t>
  </si>
  <si>
    <t>UAB "Formedics"</t>
  </si>
  <si>
    <t xml:space="preserve">Senosios Pilaitės kl. 1, 06229 Vilnius </t>
  </si>
  <si>
    <t>LT100001278310</t>
  </si>
  <si>
    <t>AB SEB bankas, b.k. 70440, LT37 7044 0600 0167 0742</t>
  </si>
  <si>
    <t>Ema Dalikaitė-Savickė</t>
  </si>
  <si>
    <t>ema@formedics.lt, +37060147239</t>
  </si>
  <si>
    <t>Direktorius Eimantas Baltušis</t>
  </si>
  <si>
    <t>Klinikinių tyrimų ir produktų specialistas Viktoras Sidaravičius, viktoras@formedics.lt, +37067480222</t>
  </si>
  <si>
    <t>Valdyba. Valdybos nariai: Alina Liskauskienė, Darijus Jasas, Vytautas Pranulis</t>
  </si>
  <si>
    <t>Teisininkė</t>
  </si>
  <si>
    <t>netaikoma</t>
  </si>
  <si>
    <t>ne</t>
  </si>
  <si>
    <t>Įgaliojimas Dalikaitei-Savickei FOR-2024-08-12</t>
  </si>
  <si>
    <t>Tiekėjo deklaracijos</t>
  </si>
  <si>
    <t>CE ir susijusi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</si>
</sst>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5" borderId="1" xfId="0" applyNumberFormat="1"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tabSelected="1" zoomScale="85" zoomScaleNormal="85" workbookViewId="0">
      <selection activeCell="C21" sqref="C21:F21"/>
    </sheetView>
  </sheetViews>
  <sheetFormatPr defaultColWidth="10.8984375" defaultRowHeight="14.4" x14ac:dyDescent="0.3"/>
  <cols>
    <col min="1" max="1" width="9.09765625" style="1" customWidth="1"/>
    <col min="2" max="2" width="74.69921875" style="11" customWidth="1"/>
    <col min="3" max="3" width="13.19921875" style="28" customWidth="1"/>
    <col min="4" max="4" width="24.59765625" style="32" customWidth="1"/>
    <col min="5" max="5" width="17.8984375" style="1" customWidth="1"/>
    <col min="6" max="6" width="18" style="1" customWidth="1"/>
    <col min="7" max="7" width="21.69921875" style="11" customWidth="1"/>
    <col min="8" max="8" width="26.5" style="11" customWidth="1"/>
    <col min="9" max="9" width="25" style="11" customWidth="1"/>
    <col min="10" max="15" width="25" style="1" customWidth="1"/>
    <col min="16" max="16" width="10.8984375" style="1" customWidth="1"/>
    <col min="17" max="16384" width="10.8984375" style="1"/>
  </cols>
  <sheetData>
    <row r="2" spans="1:6" x14ac:dyDescent="0.3">
      <c r="A2" s="12" t="s">
        <v>0</v>
      </c>
      <c r="B2" s="22"/>
    </row>
    <row r="3" spans="1:6" x14ac:dyDescent="0.3">
      <c r="B3" s="23"/>
    </row>
    <row r="4" spans="1:6" x14ac:dyDescent="0.3">
      <c r="A4" s="12" t="s">
        <v>1</v>
      </c>
      <c r="B4" s="22"/>
    </row>
    <row r="5" spans="1:6" x14ac:dyDescent="0.3">
      <c r="A5" s="2"/>
      <c r="B5" s="22"/>
    </row>
    <row r="6" spans="1:6" x14ac:dyDescent="0.3">
      <c r="A6" s="1" t="s">
        <v>2</v>
      </c>
      <c r="B6" s="24" t="s">
        <v>3</v>
      </c>
    </row>
    <row r="7" spans="1:6" x14ac:dyDescent="0.3">
      <c r="B7" s="22"/>
    </row>
    <row r="8" spans="1:6" x14ac:dyDescent="0.3">
      <c r="A8" s="3" t="s">
        <v>4</v>
      </c>
      <c r="B8" s="83">
        <v>45757</v>
      </c>
    </row>
    <row r="9" spans="1:6" x14ac:dyDescent="0.3">
      <c r="A9" s="3" t="s">
        <v>5</v>
      </c>
      <c r="B9" s="25" t="s">
        <v>123</v>
      </c>
    </row>
    <row r="10" spans="1:6" x14ac:dyDescent="0.3">
      <c r="A10" s="3" t="s">
        <v>6</v>
      </c>
      <c r="B10" s="25" t="s">
        <v>124</v>
      </c>
    </row>
    <row r="12" spans="1:6" ht="15.6" x14ac:dyDescent="0.3">
      <c r="A12" s="42" t="s">
        <v>7</v>
      </c>
      <c r="B12" s="43"/>
      <c r="C12" s="39" t="s">
        <v>125</v>
      </c>
      <c r="D12" s="40"/>
      <c r="E12" s="40"/>
      <c r="F12" s="41"/>
    </row>
    <row r="13" spans="1:6" ht="15.9" customHeight="1" x14ac:dyDescent="0.3">
      <c r="A13" s="47" t="s">
        <v>8</v>
      </c>
      <c r="B13" s="48"/>
      <c r="C13" s="39">
        <v>124980311</v>
      </c>
      <c r="D13" s="40"/>
      <c r="E13" s="40"/>
      <c r="F13" s="41"/>
    </row>
    <row r="14" spans="1:6" ht="15.9" customHeight="1" x14ac:dyDescent="0.3">
      <c r="A14" s="47" t="s">
        <v>9</v>
      </c>
      <c r="B14" s="48"/>
      <c r="C14" s="39" t="s">
        <v>126</v>
      </c>
      <c r="D14" s="40"/>
      <c r="E14" s="40"/>
      <c r="F14" s="41"/>
    </row>
    <row r="15" spans="1:6" ht="15.9" customHeight="1" x14ac:dyDescent="0.3">
      <c r="A15" s="42" t="s">
        <v>10</v>
      </c>
      <c r="B15" s="43"/>
      <c r="C15" s="39" t="s">
        <v>127</v>
      </c>
      <c r="D15" s="40"/>
      <c r="E15" s="40"/>
      <c r="F15" s="41"/>
    </row>
    <row r="16" spans="1:6" ht="63" customHeight="1" x14ac:dyDescent="0.3">
      <c r="A16" s="51" t="s">
        <v>11</v>
      </c>
      <c r="B16" s="48"/>
      <c r="C16" s="39" t="s">
        <v>128</v>
      </c>
      <c r="D16" s="40"/>
      <c r="E16" s="40"/>
      <c r="F16" s="41"/>
    </row>
    <row r="17" spans="1:7" ht="15.9" customHeight="1" x14ac:dyDescent="0.3">
      <c r="A17" s="42" t="s">
        <v>12</v>
      </c>
      <c r="B17" s="43"/>
      <c r="C17" s="39" t="s">
        <v>129</v>
      </c>
      <c r="D17" s="40"/>
      <c r="E17" s="40"/>
      <c r="F17" s="41"/>
    </row>
    <row r="18" spans="1:7" ht="15.9" customHeight="1" x14ac:dyDescent="0.3">
      <c r="A18" s="42" t="s">
        <v>13</v>
      </c>
      <c r="B18" s="43"/>
      <c r="C18" s="39" t="s">
        <v>130</v>
      </c>
      <c r="D18" s="40"/>
      <c r="E18" s="40"/>
      <c r="F18" s="41"/>
    </row>
    <row r="19" spans="1:7" ht="48" customHeight="1" x14ac:dyDescent="0.3">
      <c r="A19" s="42" t="s">
        <v>14</v>
      </c>
      <c r="B19" s="43"/>
      <c r="C19" s="39" t="s">
        <v>131</v>
      </c>
      <c r="D19" s="40"/>
      <c r="E19" s="40"/>
      <c r="F19" s="41"/>
    </row>
    <row r="20" spans="1:7" ht="54.9" customHeight="1" x14ac:dyDescent="0.3">
      <c r="A20" s="42" t="s">
        <v>15</v>
      </c>
      <c r="B20" s="43"/>
      <c r="C20" s="39" t="s">
        <v>132</v>
      </c>
      <c r="D20" s="40"/>
      <c r="E20" s="40"/>
      <c r="F20" s="41"/>
    </row>
    <row r="21" spans="1:7" ht="71.099999999999994" customHeight="1" x14ac:dyDescent="0.3">
      <c r="A21" s="44" t="s">
        <v>16</v>
      </c>
      <c r="B21" s="45"/>
      <c r="C21" s="49" t="s">
        <v>133</v>
      </c>
      <c r="D21" s="50"/>
      <c r="E21" s="50"/>
      <c r="F21" s="50"/>
      <c r="G21" s="37" t="str">
        <f>IF((SUMPRODUCT(--(C21=""))&gt;0), "Privaloma užpildyti, kai taikomi pašalinimo pagrindai", "")</f>
        <v/>
      </c>
    </row>
    <row r="22" spans="1:7" ht="18" customHeight="1" x14ac:dyDescent="0.3">
      <c r="A22" s="4"/>
      <c r="B22" s="4"/>
      <c r="C22" s="5"/>
      <c r="D22" s="5"/>
      <c r="E22" s="5"/>
      <c r="F22" s="5"/>
    </row>
    <row r="23" spans="1:7" x14ac:dyDescent="0.3">
      <c r="A23" s="52" t="s">
        <v>17</v>
      </c>
      <c r="B23" s="38"/>
      <c r="C23" s="38"/>
      <c r="D23" s="38"/>
      <c r="E23" s="38"/>
      <c r="F23" s="38"/>
    </row>
    <row r="24" spans="1:7" x14ac:dyDescent="0.3">
      <c r="A24" s="38" t="s">
        <v>18</v>
      </c>
      <c r="B24" s="38"/>
      <c r="C24" s="38"/>
      <c r="D24" s="38"/>
      <c r="E24" s="38"/>
      <c r="F24" s="38"/>
    </row>
    <row r="25" spans="1:7" x14ac:dyDescent="0.3">
      <c r="A25" s="38" t="s">
        <v>19</v>
      </c>
      <c r="B25" s="38"/>
      <c r="C25" s="38"/>
      <c r="D25" s="38"/>
      <c r="E25" s="38"/>
      <c r="F25" s="38"/>
    </row>
    <row r="26" spans="1:7" x14ac:dyDescent="0.3">
      <c r="A26" s="38" t="s">
        <v>20</v>
      </c>
      <c r="B26" s="38"/>
      <c r="C26" s="38"/>
      <c r="D26" s="38"/>
      <c r="E26" s="38"/>
      <c r="F26" s="38"/>
    </row>
    <row r="27" spans="1:7" x14ac:dyDescent="0.3">
      <c r="A27" s="38" t="s">
        <v>21</v>
      </c>
      <c r="B27" s="38"/>
      <c r="C27" s="38"/>
      <c r="D27" s="38"/>
      <c r="E27" s="38"/>
      <c r="F27" s="38"/>
    </row>
    <row r="28" spans="1:7" ht="32.1" customHeight="1" x14ac:dyDescent="0.3">
      <c r="A28" s="46" t="s">
        <v>22</v>
      </c>
      <c r="B28" s="38"/>
      <c r="C28" s="38"/>
      <c r="D28" s="38"/>
      <c r="E28" s="38"/>
      <c r="F28" s="38"/>
    </row>
    <row r="29" spans="1:7" x14ac:dyDescent="0.3">
      <c r="A29" s="38" t="s">
        <v>23</v>
      </c>
      <c r="B29" s="38"/>
      <c r="C29" s="38"/>
      <c r="D29" s="38"/>
      <c r="E29" s="38"/>
      <c r="F29" s="38"/>
    </row>
    <row r="30" spans="1:7" x14ac:dyDescent="0.3">
      <c r="A30" s="13" t="s">
        <v>24</v>
      </c>
      <c r="D30" s="33"/>
    </row>
    <row r="31" spans="1:7" x14ac:dyDescent="0.3">
      <c r="A31" s="13" t="s">
        <v>25</v>
      </c>
    </row>
    <row r="32" spans="1:7" x14ac:dyDescent="0.3">
      <c r="A32" s="12" t="s">
        <v>26</v>
      </c>
      <c r="B32" s="24" t="s">
        <v>27</v>
      </c>
    </row>
    <row r="34" spans="1:9" x14ac:dyDescent="0.3">
      <c r="A34" s="12" t="s">
        <v>28</v>
      </c>
    </row>
    <row r="35" spans="1:9" ht="100.8" x14ac:dyDescent="0.3">
      <c r="A35" s="14" t="s">
        <v>29</v>
      </c>
      <c r="B35" s="26" t="s">
        <v>30</v>
      </c>
      <c r="C35" s="29" t="s">
        <v>31</v>
      </c>
      <c r="D35" s="34" t="s">
        <v>32</v>
      </c>
      <c r="E35" s="14" t="s">
        <v>33</v>
      </c>
      <c r="F35" s="14" t="s">
        <v>34</v>
      </c>
      <c r="G35" s="26" t="s">
        <v>35</v>
      </c>
      <c r="H35" s="26" t="s">
        <v>36</v>
      </c>
      <c r="I35" s="26" t="s">
        <v>37</v>
      </c>
    </row>
    <row r="36" spans="1:9" x14ac:dyDescent="0.3">
      <c r="A36" s="14" t="s">
        <v>38</v>
      </c>
      <c r="B36" s="26" t="s">
        <v>39</v>
      </c>
      <c r="C36" s="30"/>
      <c r="D36" s="35"/>
      <c r="E36" s="15"/>
      <c r="F36" s="15"/>
      <c r="G36" s="27"/>
      <c r="H36" s="27"/>
      <c r="I36" s="27"/>
    </row>
    <row r="37" spans="1:9" x14ac:dyDescent="0.3">
      <c r="A37" s="15" t="s">
        <v>40</v>
      </c>
      <c r="B37" s="27" t="s">
        <v>39</v>
      </c>
      <c r="C37" s="30">
        <v>3000</v>
      </c>
      <c r="D37" s="35" t="s">
        <v>41</v>
      </c>
      <c r="E37" s="16"/>
      <c r="F37" s="15" t="str">
        <f>IF(ISBLANK(E37),"", PRODUCT(C37,E37))</f>
        <v/>
      </c>
      <c r="G37" s="31"/>
      <c r="H37" s="27"/>
      <c r="I37" s="27"/>
    </row>
    <row r="38" spans="1:9" x14ac:dyDescent="0.3">
      <c r="A38" s="15" t="s">
        <v>42</v>
      </c>
      <c r="B38" s="27" t="s">
        <v>43</v>
      </c>
      <c r="C38" s="30"/>
      <c r="D38" s="35"/>
      <c r="E38" s="15"/>
      <c r="F38" s="15"/>
      <c r="G38" s="27"/>
      <c r="H38" s="31"/>
      <c r="I38" s="31"/>
    </row>
    <row r="39" spans="1:9" x14ac:dyDescent="0.3">
      <c r="A39" s="15" t="s">
        <v>44</v>
      </c>
      <c r="B39" s="27" t="s">
        <v>45</v>
      </c>
      <c r="C39" s="30"/>
      <c r="D39" s="35"/>
      <c r="E39" s="15"/>
      <c r="F39" s="15"/>
      <c r="G39" s="27"/>
      <c r="H39" s="31"/>
      <c r="I39" s="31"/>
    </row>
    <row r="40" spans="1:9" ht="28.8" x14ac:dyDescent="0.3">
      <c r="A40" s="15" t="s">
        <v>46</v>
      </c>
      <c r="B40" s="27" t="s">
        <v>47</v>
      </c>
      <c r="C40" s="30"/>
      <c r="D40" s="35"/>
      <c r="E40" s="15"/>
      <c r="F40" s="15"/>
      <c r="G40" s="27"/>
      <c r="H40" s="31"/>
      <c r="I40" s="31"/>
    </row>
    <row r="41" spans="1:9" x14ac:dyDescent="0.3">
      <c r="A41" s="15" t="s">
        <v>48</v>
      </c>
      <c r="B41" s="27" t="s">
        <v>49</v>
      </c>
      <c r="C41" s="30"/>
      <c r="D41" s="35"/>
      <c r="E41" s="15"/>
      <c r="F41" s="15"/>
      <c r="G41" s="27"/>
      <c r="H41" s="31"/>
      <c r="I41" s="31"/>
    </row>
    <row r="42" spans="1:9" x14ac:dyDescent="0.3">
      <c r="A42" s="15" t="s">
        <v>50</v>
      </c>
      <c r="B42" s="27" t="s">
        <v>51</v>
      </c>
      <c r="C42" s="30"/>
      <c r="D42" s="35"/>
      <c r="E42" s="15"/>
      <c r="F42" s="15"/>
      <c r="G42" s="27"/>
      <c r="H42" s="31"/>
      <c r="I42" s="31"/>
    </row>
    <row r="43" spans="1:9" x14ac:dyDescent="0.3">
      <c r="A43" s="15" t="s">
        <v>52</v>
      </c>
      <c r="B43" s="27" t="s">
        <v>53</v>
      </c>
      <c r="C43" s="30"/>
      <c r="D43" s="35"/>
      <c r="E43" s="15"/>
      <c r="F43" s="15"/>
      <c r="G43" s="27"/>
      <c r="H43" s="31"/>
      <c r="I43" s="31"/>
    </row>
    <row r="44" spans="1:9" ht="28.8" x14ac:dyDescent="0.3">
      <c r="E44" s="14" t="s">
        <v>54</v>
      </c>
      <c r="F44" s="14" t="str">
        <f>IF((COUNT(C37:C43)&lt;&gt;COUNT(F37:F43)),"", ROUND(SUM(F37:F43),2))</f>
        <v/>
      </c>
      <c r="G44" s="37" t="str">
        <f>IF((COUNT(C37:C43)&lt;&gt;COUNT(F37:F43)),"Neužpildytos visų objektų kainos", "")</f>
        <v>Neužpildytos visų objektų kainos</v>
      </c>
    </row>
    <row r="45" spans="1:9" ht="28.8" x14ac:dyDescent="0.3">
      <c r="C45" s="29" t="s">
        <v>55</v>
      </c>
      <c r="D45" s="36"/>
      <c r="E45" s="14" t="s">
        <v>56</v>
      </c>
      <c r="F45" s="14" t="str">
        <f>IF(OR(F44="",D45=""),"", ROUND(PRODUCT(D45,F44)/100,2))</f>
        <v/>
      </c>
      <c r="G45" s="37" t="str">
        <f>IF(D45="", "Nurodykite taikomą PVM dydį", "")</f>
        <v>Nurodykite taikomą PVM dydį</v>
      </c>
    </row>
    <row r="46" spans="1:9" x14ac:dyDescent="0.3">
      <c r="E46" s="14" t="s">
        <v>57</v>
      </c>
      <c r="F46" s="14">
        <f>IF(ISBLANK(F45), "", ROUND(SUM(F44:F45),2))</f>
        <v>0</v>
      </c>
    </row>
    <row r="50" spans="1:9" x14ac:dyDescent="0.3">
      <c r="A50" s="12" t="s">
        <v>58</v>
      </c>
      <c r="B50" s="24" t="s">
        <v>59</v>
      </c>
    </row>
    <row r="52" spans="1:9" x14ac:dyDescent="0.3">
      <c r="A52" s="12" t="s">
        <v>28</v>
      </c>
    </row>
    <row r="53" spans="1:9" ht="100.8" x14ac:dyDescent="0.3">
      <c r="A53" s="14" t="s">
        <v>29</v>
      </c>
      <c r="B53" s="26" t="s">
        <v>30</v>
      </c>
      <c r="C53" s="29" t="s">
        <v>31</v>
      </c>
      <c r="D53" s="34" t="s">
        <v>32</v>
      </c>
      <c r="E53" s="14" t="s">
        <v>33</v>
      </c>
      <c r="F53" s="14" t="s">
        <v>34</v>
      </c>
      <c r="G53" s="26" t="s">
        <v>35</v>
      </c>
      <c r="H53" s="26" t="s">
        <v>36</v>
      </c>
      <c r="I53" s="26" t="s">
        <v>37</v>
      </c>
    </row>
    <row r="54" spans="1:9" x14ac:dyDescent="0.3">
      <c r="A54" s="14" t="s">
        <v>60</v>
      </c>
      <c r="B54" s="26" t="s">
        <v>61</v>
      </c>
      <c r="C54" s="30"/>
      <c r="D54" s="35"/>
      <c r="E54" s="15"/>
      <c r="F54" s="15"/>
      <c r="G54" s="27"/>
      <c r="H54" s="27"/>
      <c r="I54" s="27"/>
    </row>
    <row r="55" spans="1:9" ht="388.8" x14ac:dyDescent="0.3">
      <c r="A55" s="15" t="s">
        <v>62</v>
      </c>
      <c r="B55" s="27" t="s">
        <v>61</v>
      </c>
      <c r="C55" s="30">
        <v>30</v>
      </c>
      <c r="D55" s="35" t="s">
        <v>41</v>
      </c>
      <c r="E55" s="16">
        <v>300</v>
      </c>
      <c r="F55" s="15">
        <f>IF(ISBLANK(E55),"", PRODUCT(C55,E55))</f>
        <v>9000</v>
      </c>
      <c r="G55" s="31" t="s">
        <v>122</v>
      </c>
      <c r="H55" s="27"/>
      <c r="I55" s="27"/>
    </row>
    <row r="56" spans="1:9" x14ac:dyDescent="0.3">
      <c r="A56" s="15" t="s">
        <v>63</v>
      </c>
      <c r="B56" s="27" t="s">
        <v>64</v>
      </c>
      <c r="C56" s="30"/>
      <c r="D56" s="35"/>
      <c r="E56" s="15"/>
      <c r="F56" s="15"/>
      <c r="G56" s="27"/>
      <c r="H56" s="31" t="s">
        <v>64</v>
      </c>
      <c r="I56" s="31" t="s">
        <v>121</v>
      </c>
    </row>
    <row r="57" spans="1:9" x14ac:dyDescent="0.3">
      <c r="A57" s="15" t="s">
        <v>65</v>
      </c>
      <c r="B57" s="27" t="s">
        <v>66</v>
      </c>
      <c r="C57" s="30"/>
      <c r="D57" s="35"/>
      <c r="E57" s="15"/>
      <c r="F57" s="15"/>
      <c r="G57" s="27"/>
      <c r="H57" s="31" t="s">
        <v>66</v>
      </c>
      <c r="I57" s="31" t="s">
        <v>120</v>
      </c>
    </row>
    <row r="58" spans="1:9" ht="28.8" x14ac:dyDescent="0.3">
      <c r="A58" s="15" t="s">
        <v>67</v>
      </c>
      <c r="B58" s="27" t="s">
        <v>68</v>
      </c>
      <c r="C58" s="30"/>
      <c r="D58" s="35"/>
      <c r="E58" s="15"/>
      <c r="F58" s="15"/>
      <c r="G58" s="27"/>
      <c r="H58" s="31" t="s">
        <v>68</v>
      </c>
      <c r="I58" s="31" t="s">
        <v>120</v>
      </c>
    </row>
    <row r="59" spans="1:9" ht="43.2" x14ac:dyDescent="0.3">
      <c r="A59" s="15" t="s">
        <v>69</v>
      </c>
      <c r="B59" s="27" t="s">
        <v>70</v>
      </c>
      <c r="C59" s="30"/>
      <c r="D59" s="35"/>
      <c r="E59" s="15"/>
      <c r="F59" s="15"/>
      <c r="G59" s="27"/>
      <c r="H59" s="31" t="s">
        <v>70</v>
      </c>
      <c r="I59" s="31" t="s">
        <v>120</v>
      </c>
    </row>
    <row r="60" spans="1:9" ht="28.8" x14ac:dyDescent="0.3">
      <c r="A60" s="15" t="s">
        <v>71</v>
      </c>
      <c r="B60" s="27" t="s">
        <v>72</v>
      </c>
      <c r="C60" s="30"/>
      <c r="D60" s="35"/>
      <c r="E60" s="15"/>
      <c r="F60" s="15"/>
      <c r="G60" s="27"/>
      <c r="H60" s="31" t="s">
        <v>72</v>
      </c>
      <c r="I60" s="31" t="s">
        <v>120</v>
      </c>
    </row>
    <row r="61" spans="1:9" ht="28.8" x14ac:dyDescent="0.3">
      <c r="A61" s="15" t="s">
        <v>73</v>
      </c>
      <c r="B61" s="27" t="s">
        <v>74</v>
      </c>
      <c r="C61" s="30"/>
      <c r="D61" s="35"/>
      <c r="E61" s="15"/>
      <c r="F61" s="15"/>
      <c r="G61" s="27"/>
      <c r="H61" s="31" t="s">
        <v>74</v>
      </c>
      <c r="I61" s="31" t="s">
        <v>120</v>
      </c>
    </row>
    <row r="62" spans="1:9" ht="28.8" x14ac:dyDescent="0.3">
      <c r="A62" s="15" t="s">
        <v>75</v>
      </c>
      <c r="B62" s="27" t="s">
        <v>76</v>
      </c>
      <c r="C62" s="30"/>
      <c r="D62" s="35"/>
      <c r="E62" s="15"/>
      <c r="F62" s="15"/>
      <c r="G62" s="27"/>
      <c r="H62" s="31" t="s">
        <v>76</v>
      </c>
      <c r="I62" s="31" t="s">
        <v>120</v>
      </c>
    </row>
    <row r="63" spans="1:9" ht="28.8" x14ac:dyDescent="0.3">
      <c r="A63" s="15" t="s">
        <v>77</v>
      </c>
      <c r="B63" s="27" t="s">
        <v>78</v>
      </c>
      <c r="C63" s="30"/>
      <c r="D63" s="35"/>
      <c r="E63" s="15"/>
      <c r="F63" s="15"/>
      <c r="G63" s="27"/>
      <c r="H63" s="31" t="s">
        <v>78</v>
      </c>
      <c r="I63" s="31" t="s">
        <v>120</v>
      </c>
    </row>
    <row r="64" spans="1:9" ht="28.8" x14ac:dyDescent="0.3">
      <c r="A64" s="15" t="s">
        <v>79</v>
      </c>
      <c r="B64" s="27" t="s">
        <v>80</v>
      </c>
      <c r="C64" s="30"/>
      <c r="D64" s="35"/>
      <c r="E64" s="15"/>
      <c r="F64" s="15"/>
      <c r="G64" s="27"/>
      <c r="H64" s="31" t="s">
        <v>80</v>
      </c>
      <c r="I64" s="31" t="s">
        <v>120</v>
      </c>
    </row>
    <row r="65" spans="1:9" ht="43.2" x14ac:dyDescent="0.3">
      <c r="A65" s="15" t="s">
        <v>81</v>
      </c>
      <c r="B65" s="27" t="s">
        <v>82</v>
      </c>
      <c r="C65" s="30"/>
      <c r="D65" s="35"/>
      <c r="E65" s="15"/>
      <c r="F65" s="15"/>
      <c r="G65" s="27"/>
      <c r="H65" s="31" t="s">
        <v>82</v>
      </c>
      <c r="I65" s="31" t="s">
        <v>120</v>
      </c>
    </row>
    <row r="66" spans="1:9" x14ac:dyDescent="0.3">
      <c r="A66" s="15" t="s">
        <v>83</v>
      </c>
      <c r="B66" s="27" t="s">
        <v>84</v>
      </c>
      <c r="C66" s="30"/>
      <c r="D66" s="35"/>
      <c r="E66" s="15"/>
      <c r="F66" s="15"/>
      <c r="G66" s="27"/>
      <c r="H66" s="31" t="s">
        <v>84</v>
      </c>
      <c r="I66" s="31" t="s">
        <v>120</v>
      </c>
    </row>
    <row r="67" spans="1:9" ht="28.8" x14ac:dyDescent="0.3">
      <c r="A67" s="15" t="s">
        <v>85</v>
      </c>
      <c r="B67" s="27" t="s">
        <v>86</v>
      </c>
      <c r="C67" s="30"/>
      <c r="D67" s="35"/>
      <c r="E67" s="15"/>
      <c r="F67" s="15"/>
      <c r="G67" s="27"/>
      <c r="H67" s="31" t="s">
        <v>86</v>
      </c>
      <c r="I67" s="31" t="s">
        <v>120</v>
      </c>
    </row>
    <row r="68" spans="1:9" ht="28.8" x14ac:dyDescent="0.3">
      <c r="A68" s="15" t="s">
        <v>87</v>
      </c>
      <c r="B68" s="27" t="s">
        <v>88</v>
      </c>
      <c r="C68" s="30"/>
      <c r="D68" s="35"/>
      <c r="E68" s="15"/>
      <c r="F68" s="15"/>
      <c r="G68" s="27"/>
      <c r="H68" s="31" t="s">
        <v>88</v>
      </c>
      <c r="I68" s="31" t="s">
        <v>120</v>
      </c>
    </row>
    <row r="69" spans="1:9" x14ac:dyDescent="0.3">
      <c r="A69" s="15" t="s">
        <v>89</v>
      </c>
      <c r="B69" s="27" t="s">
        <v>90</v>
      </c>
      <c r="C69" s="30"/>
      <c r="D69" s="35"/>
      <c r="E69" s="15"/>
      <c r="F69" s="15"/>
      <c r="G69" s="27"/>
      <c r="H69" s="31" t="s">
        <v>90</v>
      </c>
      <c r="I69" s="31" t="s">
        <v>120</v>
      </c>
    </row>
    <row r="70" spans="1:9" ht="28.8" x14ac:dyDescent="0.3">
      <c r="A70" s="15" t="s">
        <v>91</v>
      </c>
      <c r="B70" s="27" t="s">
        <v>92</v>
      </c>
      <c r="C70" s="30"/>
      <c r="D70" s="35"/>
      <c r="E70" s="15"/>
      <c r="F70" s="15"/>
      <c r="G70" s="27"/>
      <c r="H70" s="31" t="s">
        <v>92</v>
      </c>
      <c r="I70" s="31" t="s">
        <v>120</v>
      </c>
    </row>
    <row r="71" spans="1:9" ht="28.8" x14ac:dyDescent="0.3">
      <c r="A71" s="15" t="s">
        <v>93</v>
      </c>
      <c r="B71" s="27" t="s">
        <v>94</v>
      </c>
      <c r="C71" s="30"/>
      <c r="D71" s="35"/>
      <c r="E71" s="15"/>
      <c r="F71" s="15"/>
      <c r="G71" s="27"/>
      <c r="H71" s="31" t="s">
        <v>94</v>
      </c>
      <c r="I71" s="31" t="s">
        <v>120</v>
      </c>
    </row>
    <row r="72" spans="1:9" ht="28.8" x14ac:dyDescent="0.3">
      <c r="A72" s="15" t="s">
        <v>95</v>
      </c>
      <c r="B72" s="27" t="s">
        <v>96</v>
      </c>
      <c r="C72" s="30"/>
      <c r="D72" s="35"/>
      <c r="E72" s="15"/>
      <c r="F72" s="15"/>
      <c r="G72" s="27"/>
      <c r="H72" s="31" t="s">
        <v>96</v>
      </c>
      <c r="I72" s="31" t="s">
        <v>120</v>
      </c>
    </row>
    <row r="73" spans="1:9" x14ac:dyDescent="0.3">
      <c r="E73" s="14" t="s">
        <v>54</v>
      </c>
      <c r="F73" s="14">
        <f>IF((COUNT(C55:C72)&lt;&gt;COUNT(F55:F72)),"", ROUND(SUM(F55:F72),2))</f>
        <v>9000</v>
      </c>
      <c r="G73" s="37" t="str">
        <f>IF((COUNT(C55:C72)&lt;&gt;COUNT(F55:F72)),"Neužpildytos visų objektų kainos", "")</f>
        <v/>
      </c>
    </row>
    <row r="74" spans="1:9" x14ac:dyDescent="0.3">
      <c r="C74" s="29" t="s">
        <v>55</v>
      </c>
      <c r="D74" s="36">
        <v>5</v>
      </c>
      <c r="E74" s="14" t="s">
        <v>56</v>
      </c>
      <c r="F74" s="14">
        <f>IF(OR(F73="",D74=""),"", ROUND(PRODUCT(D74,F73)/100,2))</f>
        <v>450</v>
      </c>
      <c r="G74" s="37" t="str">
        <f>IF(D74="", "Nurodykite taikomą PVM dydį", "")</f>
        <v/>
      </c>
    </row>
    <row r="75" spans="1:9" x14ac:dyDescent="0.3">
      <c r="E75" s="14" t="s">
        <v>57</v>
      </c>
      <c r="F75" s="14">
        <f>IF(ISBLANK(F74), "", ROUND(SUM(F73:F74),2))</f>
        <v>9450</v>
      </c>
    </row>
  </sheetData>
  <sheetProtection algorithmName="SHA-512" hashValue="gTPhoNmWKxSaVD9ZyjbJpwpozLJwIhDgy/prwCauJJi7HKYUdVmDSso8D2dmYV71WgogHxWceJ1jIsIErDCr7Q==" saltValue="zm1U2vicawqY9T1ONpMeN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B42" sqref="B42:G42"/>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53" t="s">
        <v>97</v>
      </c>
      <c r="B2" s="38"/>
      <c r="C2" s="38"/>
      <c r="D2" s="38"/>
      <c r="E2" s="38"/>
      <c r="F2" s="38"/>
      <c r="G2" s="38"/>
      <c r="H2" s="38"/>
      <c r="I2" s="38"/>
      <c r="J2" s="38"/>
      <c r="K2" s="38"/>
    </row>
    <row r="3" spans="1:11" x14ac:dyDescent="0.3">
      <c r="A3" s="38"/>
      <c r="B3" s="38"/>
      <c r="C3" s="38"/>
      <c r="D3" s="38"/>
      <c r="E3" s="38"/>
      <c r="F3" s="38"/>
      <c r="G3" s="38"/>
      <c r="H3" s="38"/>
      <c r="I3" s="38"/>
      <c r="J3" s="38"/>
      <c r="K3" s="38"/>
    </row>
    <row r="4" spans="1:11" ht="15.9" customHeight="1" thickBot="1" x14ac:dyDescent="0.35">
      <c r="A4" s="6"/>
      <c r="B4" s="6"/>
      <c r="C4" s="6"/>
      <c r="D4" s="6"/>
      <c r="E4" s="6"/>
      <c r="F4" s="6"/>
      <c r="G4" s="6"/>
      <c r="H4" s="6"/>
      <c r="I4" s="6"/>
      <c r="J4" s="6"/>
    </row>
    <row r="5" spans="1:11" ht="48" customHeight="1" x14ac:dyDescent="0.3">
      <c r="A5" s="74" t="s">
        <v>98</v>
      </c>
      <c r="B5" s="64"/>
      <c r="C5" s="62" t="s">
        <v>99</v>
      </c>
      <c r="D5" s="63"/>
      <c r="E5" s="64"/>
      <c r="F5" s="62" t="s">
        <v>100</v>
      </c>
      <c r="G5" s="63"/>
      <c r="H5" s="64"/>
      <c r="I5" s="62" t="s">
        <v>101</v>
      </c>
      <c r="J5" s="64"/>
      <c r="K5" s="8" t="s">
        <v>102</v>
      </c>
    </row>
    <row r="6" spans="1:11" ht="48.9" customHeight="1" x14ac:dyDescent="0.3">
      <c r="A6" s="56"/>
      <c r="B6" s="43"/>
      <c r="C6" s="57"/>
      <c r="D6" s="55"/>
      <c r="E6" s="43"/>
      <c r="F6" s="57"/>
      <c r="G6" s="55"/>
      <c r="H6" s="43"/>
      <c r="I6" s="57"/>
      <c r="J6" s="43"/>
      <c r="K6" s="17"/>
    </row>
    <row r="7" spans="1:11" ht="48.9" customHeight="1" x14ac:dyDescent="0.3">
      <c r="A7" s="56"/>
      <c r="B7" s="43"/>
      <c r="C7" s="57"/>
      <c r="D7" s="55"/>
      <c r="E7" s="43"/>
      <c r="F7" s="57"/>
      <c r="G7" s="55"/>
      <c r="H7" s="43"/>
      <c r="I7" s="57"/>
      <c r="J7" s="43"/>
      <c r="K7" s="17"/>
    </row>
    <row r="8" spans="1:11" ht="48.9" customHeight="1" x14ac:dyDescent="0.3">
      <c r="A8" s="56"/>
      <c r="B8" s="43"/>
      <c r="C8" s="57"/>
      <c r="D8" s="55"/>
      <c r="E8" s="43"/>
      <c r="F8" s="57"/>
      <c r="G8" s="55"/>
      <c r="H8" s="43"/>
      <c r="I8" s="57"/>
      <c r="J8" s="43"/>
      <c r="K8" s="17"/>
    </row>
    <row r="9" spans="1:11" ht="48.9" customHeight="1" x14ac:dyDescent="0.3">
      <c r="A9" s="56"/>
      <c r="B9" s="43"/>
      <c r="C9" s="57"/>
      <c r="D9" s="55"/>
      <c r="E9" s="43"/>
      <c r="F9" s="57"/>
      <c r="G9" s="55"/>
      <c r="H9" s="43"/>
      <c r="I9" s="57"/>
      <c r="J9" s="43"/>
      <c r="K9" s="17"/>
    </row>
    <row r="10" spans="1:11" ht="48.9" customHeight="1" x14ac:dyDescent="0.3">
      <c r="A10" s="56"/>
      <c r="B10" s="43"/>
      <c r="C10" s="57"/>
      <c r="D10" s="55"/>
      <c r="E10" s="43"/>
      <c r="F10" s="57"/>
      <c r="G10" s="55"/>
      <c r="H10" s="43"/>
      <c r="I10" s="57"/>
      <c r="J10" s="43"/>
      <c r="K10" s="17"/>
    </row>
    <row r="11" spans="1:11" ht="48.9" customHeight="1" x14ac:dyDescent="0.3">
      <c r="A11" s="56"/>
      <c r="B11" s="43"/>
      <c r="C11" s="57"/>
      <c r="D11" s="55"/>
      <c r="E11" s="43"/>
      <c r="F11" s="57"/>
      <c r="G11" s="55"/>
      <c r="H11" s="43"/>
      <c r="I11" s="57"/>
      <c r="J11" s="43"/>
      <c r="K11" s="17"/>
    </row>
    <row r="12" spans="1:11" ht="48.9" customHeight="1" x14ac:dyDescent="0.3">
      <c r="A12" s="56"/>
      <c r="B12" s="43"/>
      <c r="C12" s="57"/>
      <c r="D12" s="55"/>
      <c r="E12" s="43"/>
      <c r="F12" s="57"/>
      <c r="G12" s="55"/>
      <c r="H12" s="43"/>
      <c r="I12" s="57"/>
      <c r="J12" s="43"/>
      <c r="K12" s="17"/>
    </row>
    <row r="13" spans="1:11" ht="48.9" customHeight="1" x14ac:dyDescent="0.3">
      <c r="A13" s="56"/>
      <c r="B13" s="43"/>
      <c r="C13" s="57"/>
      <c r="D13" s="55"/>
      <c r="E13" s="43"/>
      <c r="F13" s="57"/>
      <c r="G13" s="55"/>
      <c r="H13" s="43"/>
      <c r="I13" s="57"/>
      <c r="J13" s="43"/>
      <c r="K13" s="17"/>
    </row>
    <row r="14" spans="1:11" ht="48.9" customHeight="1" x14ac:dyDescent="0.3">
      <c r="A14" s="56"/>
      <c r="B14" s="43"/>
      <c r="C14" s="57"/>
      <c r="D14" s="55"/>
      <c r="E14" s="43"/>
      <c r="F14" s="57"/>
      <c r="G14" s="55"/>
      <c r="H14" s="43"/>
      <c r="I14" s="57"/>
      <c r="J14" s="43"/>
      <c r="K14" s="17"/>
    </row>
    <row r="15" spans="1:11" ht="48" customHeight="1" thickBot="1" x14ac:dyDescent="0.35">
      <c r="A15" s="80"/>
      <c r="B15" s="68"/>
      <c r="C15" s="73"/>
      <c r="D15" s="67"/>
      <c r="E15" s="68"/>
      <c r="F15" s="73"/>
      <c r="G15" s="67"/>
      <c r="H15" s="68"/>
      <c r="I15" s="73"/>
      <c r="J15" s="68"/>
      <c r="K15" s="18"/>
    </row>
    <row r="16" spans="1:11" ht="18.899999999999999" customHeight="1" x14ac:dyDescent="0.3">
      <c r="A16" s="9"/>
      <c r="B16" s="9"/>
      <c r="C16" s="9"/>
      <c r="D16" s="9"/>
      <c r="E16" s="9"/>
      <c r="F16" s="9"/>
      <c r="G16" s="9"/>
      <c r="H16" s="9"/>
      <c r="I16" s="9"/>
      <c r="J16" s="9"/>
      <c r="K16" s="10"/>
    </row>
    <row r="17" spans="1:11" ht="48.9" customHeight="1" x14ac:dyDescent="0.3">
      <c r="A17" s="77" t="s">
        <v>103</v>
      </c>
      <c r="B17" s="38"/>
      <c r="C17" s="38"/>
      <c r="D17" s="38"/>
      <c r="E17" s="38"/>
      <c r="F17" s="38"/>
      <c r="G17" s="38"/>
      <c r="H17" s="38"/>
      <c r="I17" s="38"/>
      <c r="J17" s="38"/>
      <c r="K17" s="38"/>
    </row>
    <row r="18" spans="1:11" ht="15.9" customHeight="1" thickBot="1" x14ac:dyDescent="0.35">
      <c r="A18" s="9"/>
      <c r="B18" s="9"/>
      <c r="C18" s="9"/>
      <c r="D18" s="9"/>
      <c r="E18" s="9"/>
      <c r="F18" s="9"/>
      <c r="G18" s="9"/>
      <c r="H18" s="9"/>
      <c r="I18" s="9"/>
      <c r="J18" s="9"/>
      <c r="K18" s="10"/>
    </row>
    <row r="19" spans="1:11" ht="48.9" customHeight="1" x14ac:dyDescent="0.3">
      <c r="A19" s="74" t="s">
        <v>30</v>
      </c>
      <c r="B19" s="64"/>
      <c r="C19" s="62" t="s">
        <v>99</v>
      </c>
      <c r="D19" s="63"/>
      <c r="E19" s="64"/>
      <c r="F19" s="62" t="s">
        <v>104</v>
      </c>
      <c r="G19" s="63"/>
      <c r="H19" s="64"/>
      <c r="I19" s="78" t="s">
        <v>101</v>
      </c>
      <c r="J19" s="79"/>
      <c r="K19" s="10"/>
    </row>
    <row r="20" spans="1:11" ht="48.9" customHeight="1" x14ac:dyDescent="0.3">
      <c r="A20" s="56"/>
      <c r="B20" s="43"/>
      <c r="C20" s="57"/>
      <c r="D20" s="55"/>
      <c r="E20" s="43"/>
      <c r="F20" s="57"/>
      <c r="G20" s="55"/>
      <c r="H20" s="43"/>
      <c r="I20" s="61"/>
      <c r="J20" s="60"/>
      <c r="K20" s="10"/>
    </row>
    <row r="21" spans="1:11" ht="48.9" customHeight="1" x14ac:dyDescent="0.3">
      <c r="A21" s="56"/>
      <c r="B21" s="43"/>
      <c r="C21" s="57"/>
      <c r="D21" s="55"/>
      <c r="E21" s="43"/>
      <c r="F21" s="57"/>
      <c r="G21" s="55"/>
      <c r="H21" s="43"/>
      <c r="I21" s="61"/>
      <c r="J21" s="60"/>
      <c r="K21" s="10"/>
    </row>
    <row r="22" spans="1:11" ht="48.9" customHeight="1" x14ac:dyDescent="0.3">
      <c r="A22" s="56"/>
      <c r="B22" s="43"/>
      <c r="C22" s="57"/>
      <c r="D22" s="55"/>
      <c r="E22" s="43"/>
      <c r="F22" s="57"/>
      <c r="G22" s="55"/>
      <c r="H22" s="43"/>
      <c r="I22" s="61"/>
      <c r="J22" s="60"/>
      <c r="K22" s="10"/>
    </row>
    <row r="23" spans="1:11" ht="48.9" customHeight="1" x14ac:dyDescent="0.3">
      <c r="A23" s="56"/>
      <c r="B23" s="43"/>
      <c r="C23" s="57"/>
      <c r="D23" s="55"/>
      <c r="E23" s="43"/>
      <c r="F23" s="57"/>
      <c r="G23" s="55"/>
      <c r="H23" s="43"/>
      <c r="I23" s="61"/>
      <c r="J23" s="60"/>
      <c r="K23" s="10"/>
    </row>
    <row r="24" spans="1:11" ht="48.9" customHeight="1" x14ac:dyDescent="0.3">
      <c r="A24" s="56"/>
      <c r="B24" s="43"/>
      <c r="C24" s="57"/>
      <c r="D24" s="55"/>
      <c r="E24" s="43"/>
      <c r="F24" s="57"/>
      <c r="G24" s="55"/>
      <c r="H24" s="43"/>
      <c r="I24" s="61"/>
      <c r="J24" s="60"/>
      <c r="K24" s="10"/>
    </row>
    <row r="25" spans="1:11" ht="48.9" customHeight="1" x14ac:dyDescent="0.3">
      <c r="A25" s="56"/>
      <c r="B25" s="43"/>
      <c r="C25" s="57"/>
      <c r="D25" s="55"/>
      <c r="E25" s="43"/>
      <c r="F25" s="57"/>
      <c r="G25" s="55"/>
      <c r="H25" s="43"/>
      <c r="I25" s="61"/>
      <c r="J25" s="60"/>
      <c r="K25" s="10"/>
    </row>
    <row r="26" spans="1:11" ht="48.9" customHeight="1" x14ac:dyDescent="0.3">
      <c r="A26" s="56"/>
      <c r="B26" s="43"/>
      <c r="C26" s="57"/>
      <c r="D26" s="55"/>
      <c r="E26" s="43"/>
      <c r="F26" s="57"/>
      <c r="G26" s="55"/>
      <c r="H26" s="43"/>
      <c r="I26" s="61"/>
      <c r="J26" s="60"/>
      <c r="K26" s="10"/>
    </row>
    <row r="27" spans="1:11" ht="48.9" customHeight="1" x14ac:dyDescent="0.3">
      <c r="A27" s="56"/>
      <c r="B27" s="43"/>
      <c r="C27" s="57"/>
      <c r="D27" s="55"/>
      <c r="E27" s="43"/>
      <c r="F27" s="57"/>
      <c r="G27" s="55"/>
      <c r="H27" s="43"/>
      <c r="I27" s="61"/>
      <c r="J27" s="60"/>
      <c r="K27" s="10"/>
    </row>
    <row r="28" spans="1:11" ht="48.9" customHeight="1" x14ac:dyDescent="0.3">
      <c r="A28" s="56"/>
      <c r="B28" s="43"/>
      <c r="C28" s="57"/>
      <c r="D28" s="55"/>
      <c r="E28" s="43"/>
      <c r="F28" s="57"/>
      <c r="G28" s="55"/>
      <c r="H28" s="43"/>
      <c r="I28" s="61"/>
      <c r="J28" s="60"/>
      <c r="K28" s="10"/>
    </row>
    <row r="29" spans="1:11" ht="48.9" customHeight="1" x14ac:dyDescent="0.3">
      <c r="A29" s="56"/>
      <c r="B29" s="43"/>
      <c r="C29" s="57"/>
      <c r="D29" s="55"/>
      <c r="E29" s="43"/>
      <c r="F29" s="57"/>
      <c r="G29" s="55"/>
      <c r="H29" s="43"/>
      <c r="I29" s="61"/>
      <c r="J29" s="60"/>
      <c r="K29" s="10"/>
    </row>
    <row r="31" spans="1:11" ht="33" customHeight="1" x14ac:dyDescent="0.3">
      <c r="A31" s="65"/>
      <c r="B31" s="38"/>
      <c r="C31" s="38"/>
      <c r="D31" s="38"/>
      <c r="E31" s="38"/>
      <c r="F31" s="38"/>
      <c r="G31" s="38"/>
      <c r="H31" s="38"/>
      <c r="I31" s="38"/>
      <c r="J31" s="38"/>
    </row>
    <row r="33" spans="1:10" ht="15.9" customHeight="1" x14ac:dyDescent="0.3">
      <c r="A33" s="76" t="s">
        <v>105</v>
      </c>
      <c r="B33" s="38"/>
      <c r="C33" s="38"/>
      <c r="D33" s="38"/>
      <c r="E33" s="38"/>
      <c r="F33" s="38"/>
      <c r="G33" s="38"/>
      <c r="H33" s="38"/>
      <c r="I33" s="38"/>
      <c r="J33" s="38"/>
    </row>
    <row r="34" spans="1:10" ht="15.9" customHeight="1" thickBot="1" x14ac:dyDescent="0.35"/>
    <row r="35" spans="1:10" ht="15.9" customHeight="1" x14ac:dyDescent="0.3">
      <c r="A35" s="7" t="s">
        <v>29</v>
      </c>
      <c r="B35" s="81" t="s">
        <v>106</v>
      </c>
      <c r="C35" s="63"/>
      <c r="D35" s="63"/>
      <c r="E35" s="63"/>
      <c r="F35" s="63"/>
      <c r="G35" s="64"/>
      <c r="H35" s="82" t="s">
        <v>107</v>
      </c>
      <c r="I35" s="63"/>
      <c r="J35" s="79"/>
    </row>
    <row r="36" spans="1:10" ht="48" customHeight="1" x14ac:dyDescent="0.3">
      <c r="A36" s="19" t="s">
        <v>108</v>
      </c>
      <c r="B36" s="58" t="s">
        <v>109</v>
      </c>
      <c r="C36" s="55"/>
      <c r="D36" s="55"/>
      <c r="E36" s="55"/>
      <c r="F36" s="55"/>
      <c r="G36" s="43"/>
      <c r="H36" s="59" t="s">
        <v>135</v>
      </c>
      <c r="I36" s="55"/>
      <c r="J36" s="60"/>
    </row>
    <row r="37" spans="1:10" ht="48" customHeight="1" x14ac:dyDescent="0.3">
      <c r="A37" s="19" t="s">
        <v>110</v>
      </c>
      <c r="B37" s="58" t="s">
        <v>111</v>
      </c>
      <c r="C37" s="55"/>
      <c r="D37" s="55"/>
      <c r="E37" s="55"/>
      <c r="F37" s="55"/>
      <c r="G37" s="43"/>
      <c r="H37" s="59" t="s">
        <v>136</v>
      </c>
      <c r="I37" s="55"/>
      <c r="J37" s="60"/>
    </row>
    <row r="38" spans="1:10" ht="48" customHeight="1" x14ac:dyDescent="0.3">
      <c r="A38" s="19" t="s">
        <v>112</v>
      </c>
      <c r="B38" s="58" t="s">
        <v>113</v>
      </c>
      <c r="C38" s="55"/>
      <c r="D38" s="55"/>
      <c r="E38" s="55"/>
      <c r="F38" s="55"/>
      <c r="G38" s="43"/>
      <c r="H38" s="59" t="s">
        <v>135</v>
      </c>
      <c r="I38" s="55"/>
      <c r="J38" s="60"/>
    </row>
    <row r="39" spans="1:10" ht="48" customHeight="1" x14ac:dyDescent="0.3">
      <c r="A39" s="19" t="s">
        <v>114</v>
      </c>
      <c r="B39" s="58" t="s">
        <v>115</v>
      </c>
      <c r="C39" s="55"/>
      <c r="D39" s="55"/>
      <c r="E39" s="55"/>
      <c r="F39" s="55"/>
      <c r="G39" s="43"/>
      <c r="H39" s="59" t="s">
        <v>136</v>
      </c>
      <c r="I39" s="55"/>
      <c r="J39" s="60"/>
    </row>
    <row r="40" spans="1:10" ht="48" customHeight="1" x14ac:dyDescent="0.3">
      <c r="A40" s="20">
        <v>5</v>
      </c>
      <c r="B40" s="54" t="s">
        <v>137</v>
      </c>
      <c r="C40" s="55"/>
      <c r="D40" s="55"/>
      <c r="E40" s="55"/>
      <c r="F40" s="55"/>
      <c r="G40" s="43"/>
      <c r="H40" s="59" t="s">
        <v>136</v>
      </c>
      <c r="I40" s="55"/>
      <c r="J40" s="60"/>
    </row>
    <row r="41" spans="1:10" ht="48" customHeight="1" x14ac:dyDescent="0.3">
      <c r="A41" s="20">
        <v>6</v>
      </c>
      <c r="B41" s="54" t="s">
        <v>138</v>
      </c>
      <c r="C41" s="55"/>
      <c r="D41" s="55"/>
      <c r="E41" s="55"/>
      <c r="F41" s="55"/>
      <c r="G41" s="43"/>
      <c r="H41" s="59" t="s">
        <v>136</v>
      </c>
      <c r="I41" s="55"/>
      <c r="J41" s="60"/>
    </row>
    <row r="42" spans="1:10" ht="48" customHeight="1" x14ac:dyDescent="0.3">
      <c r="A42" s="20">
        <v>7</v>
      </c>
      <c r="B42" s="54" t="s">
        <v>139</v>
      </c>
      <c r="C42" s="55"/>
      <c r="D42" s="55"/>
      <c r="E42" s="55"/>
      <c r="F42" s="55"/>
      <c r="G42" s="43"/>
      <c r="H42" s="59" t="s">
        <v>136</v>
      </c>
      <c r="I42" s="55"/>
      <c r="J42" s="60"/>
    </row>
    <row r="43" spans="1:10" ht="48" customHeight="1" x14ac:dyDescent="0.3">
      <c r="A43" s="20"/>
      <c r="B43" s="54"/>
      <c r="C43" s="55"/>
      <c r="D43" s="55"/>
      <c r="E43" s="55"/>
      <c r="F43" s="55"/>
      <c r="G43" s="43"/>
      <c r="H43" s="59"/>
      <c r="I43" s="55"/>
      <c r="J43" s="60"/>
    </row>
    <row r="44" spans="1:10" ht="48" customHeight="1" x14ac:dyDescent="0.3">
      <c r="A44" s="20"/>
      <c r="B44" s="54"/>
      <c r="C44" s="55"/>
      <c r="D44" s="55"/>
      <c r="E44" s="55"/>
      <c r="F44" s="55"/>
      <c r="G44" s="43"/>
      <c r="H44" s="59"/>
      <c r="I44" s="55"/>
      <c r="J44" s="60"/>
    </row>
    <row r="45" spans="1:10" ht="48" customHeight="1" x14ac:dyDescent="0.3">
      <c r="A45" s="20"/>
      <c r="B45" s="54"/>
      <c r="C45" s="55"/>
      <c r="D45" s="55"/>
      <c r="E45" s="55"/>
      <c r="F45" s="55"/>
      <c r="G45" s="43"/>
      <c r="H45" s="59"/>
      <c r="I45" s="55"/>
      <c r="J45" s="60"/>
    </row>
    <row r="46" spans="1:10" ht="48.9" customHeight="1" thickBot="1" x14ac:dyDescent="0.35">
      <c r="A46" s="21"/>
      <c r="B46" s="66"/>
      <c r="C46" s="67"/>
      <c r="D46" s="67"/>
      <c r="E46" s="67"/>
      <c r="F46" s="67"/>
      <c r="G46" s="68"/>
      <c r="H46" s="69"/>
      <c r="I46" s="70"/>
      <c r="J46" s="71"/>
    </row>
    <row r="48" spans="1:10" ht="102" customHeight="1" x14ac:dyDescent="0.3">
      <c r="A48" s="65" t="s">
        <v>116</v>
      </c>
      <c r="B48" s="38"/>
      <c r="C48" s="38"/>
      <c r="D48" s="38"/>
      <c r="E48" s="38"/>
      <c r="F48" s="38"/>
      <c r="G48" s="38"/>
      <c r="H48" s="38"/>
      <c r="I48" s="38"/>
      <c r="J48" s="38"/>
    </row>
    <row r="51" spans="1:10" x14ac:dyDescent="0.3">
      <c r="A51" s="72" t="s">
        <v>117</v>
      </c>
      <c r="B51" s="38"/>
      <c r="C51" s="38"/>
      <c r="D51" s="38"/>
      <c r="E51" s="75" t="s">
        <v>134</v>
      </c>
      <c r="F51" s="38"/>
      <c r="G51" s="38"/>
      <c r="H51" s="38"/>
      <c r="I51" s="38"/>
      <c r="J51" s="38"/>
    </row>
    <row r="53" spans="1:10" x14ac:dyDescent="0.3">
      <c r="A53" s="72" t="s">
        <v>118</v>
      </c>
      <c r="B53" s="38"/>
      <c r="C53" s="38"/>
      <c r="D53" s="38"/>
      <c r="E53" s="75" t="s">
        <v>129</v>
      </c>
      <c r="F53" s="38"/>
      <c r="G53" s="38"/>
      <c r="H53" s="38"/>
      <c r="I53" s="38"/>
      <c r="J53" s="38"/>
    </row>
    <row r="100" spans="1:1" ht="15.6" x14ac:dyDescent="0.3">
      <c r="A100" t="s">
        <v>119</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9" ma:contentTypeDescription="Kurkite naują dokumentą." ma:contentTypeScope="" ma:versionID="4acbf87770d42c098372846d69d67d2d">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2ebb245fe560946ac5e9ec49684627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Props1.xml><?xml version="1.0" encoding="utf-8"?>
<ds:datastoreItem xmlns:ds="http://schemas.openxmlformats.org/officeDocument/2006/customXml" ds:itemID="{181616A2-04B0-44E7-8884-46B954AB67DC}">
  <ds:schemaRefs>
    <ds:schemaRef ds:uri="http://schemas.microsoft.com/sharepoint/v3/contenttype/forms"/>
  </ds:schemaRefs>
</ds:datastoreItem>
</file>

<file path=customXml/itemProps2.xml><?xml version="1.0" encoding="utf-8"?>
<ds:datastoreItem xmlns:ds="http://schemas.openxmlformats.org/officeDocument/2006/customXml" ds:itemID="{58F556C8-8580-4699-9976-2841509C57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552D45-7A69-4EC2-BDCB-DFA5F55A3311}">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Ema Dalikaitė</cp:lastModifiedBy>
  <dcterms:created xsi:type="dcterms:W3CDTF">2023-04-04T12:16:45Z</dcterms:created>
  <dcterms:modified xsi:type="dcterms:W3CDTF">2025-04-10T17:00:03Z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