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Z:\2025\1. ATVIRI  TARPTAUTINIAI konkursai\Prieširdžių pertvaros defektus uždarančios priemonės 2488\Pasiūlymai\"/>
    </mc:Choice>
  </mc:AlternateContent>
  <xr:revisionPtr revIDLastSave="0" documentId="8_{04743C2E-0E40-44AA-A012-BE11D998F062}"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1" i="1" l="1"/>
  <c r="F34" i="1"/>
  <c r="G50" i="1" s="1"/>
  <c r="G21" i="1"/>
  <c r="F50" i="1" l="1"/>
  <c r="F51" i="1" s="1"/>
  <c r="F52" i="1" s="1"/>
</calcChain>
</file>

<file path=xl/sharedStrings.xml><?xml version="1.0" encoding="utf-8"?>
<sst xmlns="http://schemas.openxmlformats.org/spreadsheetml/2006/main" count="155" uniqueCount="122">
  <si>
    <t>PIRKIMO SĄLYGŲ PRIEDAS "PASIŪLYMO FORMA"</t>
  </si>
  <si>
    <t>PRIEŠIRDŽIŲ PERTVAROS DEFEKTUS UŽDARANČIOS PRIEMONĖS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</si>
  <si>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</si>
  <si>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</si>
  <si>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</si>
  <si>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</si>
  <si>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</si>
  <si>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</si>
  <si>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</si>
  <si>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</si>
  <si>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</si>
  <si>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</si>
  <si>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</si>
  <si>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</si>
  <si>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</si>
  <si>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</si>
  <si>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</si>
  <si>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</si>
  <si>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</si>
  <si>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</si>
  <si>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</si>
  <si>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</si>
  <si>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</si>
  <si>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</si>
  <si>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</si>
  <si>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</si>
  <si>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</si>
  <si>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</si>
  <si>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</si>
  <si>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</si>
  <si>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</si>
  <si>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</si>
  <si>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</si>
  <si>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t>
  </si>
  <si>
    <t>Siūlomo produkto parametrai</t>
  </si>
  <si>
    <t>Siūlomo parametro atitikimas, konkreti parametro reikšmė ir atitikimo patvirtinimas (psl. pasiūlyme, puslapyje pabraukiant kiekvienos pozicijos kiekvieną atitikimą, nurodant pozicijos numerį pagal prašomas specifikacijas)Nurodyti katalogo Nr. ir psl.</t>
  </si>
  <si>
    <t>1.1.</t>
  </si>
  <si>
    <t>Tarpprieširdinės pertvaros įvairių defektų uždarikliai</t>
  </si>
  <si>
    <t>vnt</t>
  </si>
  <si>
    <t>1.1.1.</t>
  </si>
  <si>
    <t>komplektuojamas su atitinkama įvedimo sistema;</t>
  </si>
  <si>
    <t>1.1.2.</t>
  </si>
  <si>
    <t>uždariklis su mechanizmu, kuris išskleidus uždariklį jį išcentruoja;</t>
  </si>
  <si>
    <t>1.1.3.</t>
  </si>
  <si>
    <t>įvedimo sistemos ilgiai: 60 cm ir 80 cm;</t>
  </si>
  <si>
    <t>1.1.4.</t>
  </si>
  <si>
    <t>įvedimo sistemos galas lenktas po 45 laipsnius du kartus (S formos);</t>
  </si>
  <si>
    <t>1.1.5.</t>
  </si>
  <si>
    <t>įvedimo sistemą diametras: 9F, 10F, 11F, 12 F.</t>
  </si>
  <si>
    <t>1.1.6.</t>
  </si>
  <si>
    <t>uždariklio liemuo lankstus;</t>
  </si>
  <si>
    <t>1.1.7.</t>
  </si>
  <si>
    <t>lankstūs (artikuliuojantys) uždariklio diskai (burės);</t>
  </si>
  <si>
    <t>1.1.8.</t>
  </si>
  <si>
    <t>uždariklio padėtį po išskleidimo galima koreguoti;</t>
  </si>
  <si>
    <t>1.1.9.</t>
  </si>
  <si>
    <t>išskleidžiamas uždariklis prisitaiko prie pertvaros anatomijos;</t>
  </si>
  <si>
    <t>1.1.10.</t>
  </si>
  <si>
    <t>uždariklio karkasas padengtas specialia anatomiškai suderinta danga;</t>
  </si>
  <si>
    <t>1.1.11.</t>
  </si>
  <si>
    <t>uždariklis komplektuojamas su specialiu mechanizmu, kurio pagalba išskleistą uždariklį galima suskleisti;</t>
  </si>
  <si>
    <t>1.1.12.</t>
  </si>
  <si>
    <t>uždariklio paleidimo mechanizmas pritaikytas manipuliuoti viena ranka;</t>
  </si>
  <si>
    <t>1.1.13.</t>
  </si>
  <si>
    <t xml:space="preserve">uždariklio vidinis diametras - nuo 6 mm iki 34 mm; išorinis išskleisto uždariklio diametras - nuo 20 mm iki 48 mm </t>
  </si>
  <si>
    <t>1.1.14.</t>
  </si>
  <si>
    <t>skirtas pertvaros defektams nuo 6 mm iki 34 mm („žingsniais“ kas 2 mm) uždaryti.</t>
  </si>
  <si>
    <t>1.1.15.</t>
  </si>
  <si>
    <t>atvirai ovaliajai angai uždaryti - nuo 20 mm iki 35 mm)</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</si>
  <si>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</si>
  <si>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</si>
  <si>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</si>
  <si>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</si>
  <si>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</si>
  <si>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</si>
  <si>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</si>
  <si>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</si>
  <si>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</si>
  <si>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</si>
  <si>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</si>
  <si>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</si>
  <si>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</si>
  <si>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</si>
  <si>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</si>
  <si>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</si>
  <si>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</si>
  <si>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</si>
  <si>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</si>
  <si>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</si>
  <si>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</si>
  <si>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</si>
  <si>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</si>
  <si>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</si>
  <si>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2488 2025-05-08 14:41:36</t>
  </si>
  <si>
    <t xml:space="preserve">Gamintojas – Cardia-Encore, JAV. 
Prekės pavadinimai:
Cardia ASD Ultrasept:
SO-06-1000
SO-08-1000
SO-10-1000
SO-12-1000
SO-14-1000
SO-16-1000
SO-18-1000
SO-20-1000
SO-22-1000
SO-24-1000
SO-26-1000
SO-28-1000
SO-30-1000
SO-32-1000
SO-34-1000
Cardia PFO Atriasept:
SO-02-0020
SO-02-0025
SO-02-0030
SO-02-0035
Cardia LAA UltraSeal:
LAA-16
LAA-18
LAA-20
LAA-22
LAA-24
LAA-26
LAA-28
LAA-30
LAA-32
Cardia delivery systems:
AC-09-0801
AC-10-0801
AC-11-0801
AC-12-0801
AC-10-0802
AC-11-0802
AC-12-0802                                     </t>
  </si>
  <si>
    <t>Mūsų konkursinis pasiūlymas ir Failas "Cardia bukl ASD anglu k 2 psl SUZYM".</t>
  </si>
  <si>
    <t>Failas "Cardia bukl ASD anglu k 2 psl SUZYM"</t>
  </si>
  <si>
    <t>Failai "Cardia bukl ASD anglu k 2 psl SUZYM" ir failas "Cardia bukl Delivery Systems 2 psl SUZYM"</t>
  </si>
  <si>
    <t>Failas "Cardia bukl Delivery Systems 2 psl SUZYM"</t>
  </si>
  <si>
    <t>Failas "Cardia bukl LAA Ultraseal en 2 p SUZYM"</t>
  </si>
  <si>
    <t>Failas "Cardia bukl PFO Atriasept II SUZYM"</t>
  </si>
  <si>
    <t>UAB "Formedics"</t>
  </si>
  <si>
    <t>Senosios Pilaitės kl. 1, 06229 Vilnius</t>
  </si>
  <si>
    <t>LT100001278310</t>
  </si>
  <si>
    <t>AB SEB bankas, b.k. 70440, LT37 7044 0600 0167 0742</t>
  </si>
  <si>
    <t>Ema Dalikaitė-Savickė</t>
  </si>
  <si>
    <t>ema@formedics.lt, +37060147239</t>
  </si>
  <si>
    <t>Direktorius Eimantas Baltušis</t>
  </si>
  <si>
    <t>Viktoras Sidaravičius, viktoras@formedics.lt, +37067480222, Klinikinių tyrimų ir produktų specialistas</t>
  </si>
  <si>
    <t>FOR-0611</t>
  </si>
  <si>
    <t>Vilnius</t>
  </si>
  <si>
    <t>Valdyba: Darijus Jasas, Alina Lisauskienė ir Vytautas Pranulis</t>
  </si>
  <si>
    <t>Teisininkė</t>
  </si>
  <si>
    <t>Netaikoma</t>
  </si>
  <si>
    <t xml:space="preserve">netaikoma </t>
  </si>
  <si>
    <t>ne</t>
  </si>
  <si>
    <t>Įgaliojimas Dalikaitei-Savickei FOR-2024-08-12</t>
  </si>
  <si>
    <t>taip (asmens duomenys)</t>
  </si>
  <si>
    <t>7 priedas. Tiekėjo deklaracija</t>
  </si>
  <si>
    <t>Tiekėjo patvirtinimas dėl ŽVP</t>
  </si>
  <si>
    <t>Katalogai</t>
  </si>
  <si>
    <t>CE ir susijusi informacija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</si>
</sst>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0" fontId="2" fillId="4" borderId="23" xfId="0" applyFont="1" applyFill="1" applyBorder="1" applyAlignment="1">
      <alignment horizontal="center" wrapText="1"/>
    </xf>
    <xf numFmtId="14" fontId="1" fillId="5" borderId="1" xfId="0" applyNumberFormat="1" applyFont="1" applyFill="1" applyBorder="1" applyProtection="1">
      <protection locked="0"/>
    </xf>
    <xf numFmtId="0" fontId="1" fillId="4"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52"/>
  <sheetViews>
    <sheetView tabSelected="1" zoomScale="85" zoomScaleNormal="85" workbookViewId="0">
      <selection activeCell="C21" sqref="C21:F21"/>
    </sheetView>
  </sheetViews>
  <sheetFormatPr defaultColWidth="10.875" defaultRowHeight="15" x14ac:dyDescent="0.25"/>
  <cols>
    <col min="1" max="1" width="7.25" style="1" customWidth="1"/>
    <col min="2" max="2" width="41.625" style="1" customWidth="1"/>
    <col min="3" max="3" width="17.75" style="1" customWidth="1"/>
    <col min="4" max="4" width="12.5" style="1" customWidth="1"/>
    <col min="5" max="5" width="17.375" style="1" customWidth="1"/>
    <col min="6" max="6" width="19.2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29">
        <v>45819</v>
      </c>
    </row>
    <row r="9" spans="1:6" x14ac:dyDescent="0.25">
      <c r="A9" s="4" t="s">
        <v>5</v>
      </c>
      <c r="B9" s="13" t="s">
        <v>109</v>
      </c>
    </row>
    <row r="10" spans="1:6" x14ac:dyDescent="0.25">
      <c r="A10" s="4" t="s">
        <v>6</v>
      </c>
      <c r="B10" s="13" t="s">
        <v>110</v>
      </c>
    </row>
    <row r="12" spans="1:6" ht="15.75" x14ac:dyDescent="0.25">
      <c r="A12" s="35" t="s">
        <v>7</v>
      </c>
      <c r="B12" s="36"/>
      <c r="C12" s="32" t="s">
        <v>101</v>
      </c>
      <c r="D12" s="33"/>
      <c r="E12" s="33"/>
      <c r="F12" s="34"/>
    </row>
    <row r="13" spans="1:6" ht="15.95" customHeight="1" x14ac:dyDescent="0.25">
      <c r="A13" s="40" t="s">
        <v>8</v>
      </c>
      <c r="B13" s="41"/>
      <c r="C13" s="32">
        <v>124980311</v>
      </c>
      <c r="D13" s="33"/>
      <c r="E13" s="33"/>
      <c r="F13" s="34"/>
    </row>
    <row r="14" spans="1:6" ht="15.95" customHeight="1" x14ac:dyDescent="0.25">
      <c r="A14" s="40" t="s">
        <v>9</v>
      </c>
      <c r="B14" s="41"/>
      <c r="C14" s="32" t="s">
        <v>102</v>
      </c>
      <c r="D14" s="33"/>
      <c r="E14" s="33"/>
      <c r="F14" s="34"/>
    </row>
    <row r="15" spans="1:6" ht="15.95" customHeight="1" x14ac:dyDescent="0.25">
      <c r="A15" s="35" t="s">
        <v>10</v>
      </c>
      <c r="B15" s="36"/>
      <c r="C15" s="32" t="s">
        <v>103</v>
      </c>
      <c r="D15" s="33"/>
      <c r="E15" s="33"/>
      <c r="F15" s="34"/>
    </row>
    <row r="16" spans="1:6" ht="63" customHeight="1" x14ac:dyDescent="0.25">
      <c r="A16" s="44" t="s">
        <v>11</v>
      </c>
      <c r="B16" s="41"/>
      <c r="C16" s="32" t="s">
        <v>104</v>
      </c>
      <c r="D16" s="33"/>
      <c r="E16" s="33"/>
      <c r="F16" s="34"/>
    </row>
    <row r="17" spans="1:7" ht="15.95" customHeight="1" x14ac:dyDescent="0.25">
      <c r="A17" s="35" t="s">
        <v>12</v>
      </c>
      <c r="B17" s="36"/>
      <c r="C17" s="32" t="s">
        <v>105</v>
      </c>
      <c r="D17" s="33"/>
      <c r="E17" s="33"/>
      <c r="F17" s="34"/>
    </row>
    <row r="18" spans="1:7" ht="15.95" customHeight="1" x14ac:dyDescent="0.25">
      <c r="A18" s="35" t="s">
        <v>13</v>
      </c>
      <c r="B18" s="36"/>
      <c r="C18" s="32" t="s">
        <v>106</v>
      </c>
      <c r="D18" s="33"/>
      <c r="E18" s="33"/>
      <c r="F18" s="34"/>
    </row>
    <row r="19" spans="1:7" ht="48" customHeight="1" x14ac:dyDescent="0.25">
      <c r="A19" s="35" t="s">
        <v>14</v>
      </c>
      <c r="B19" s="36"/>
      <c r="C19" s="32" t="s">
        <v>107</v>
      </c>
      <c r="D19" s="33"/>
      <c r="E19" s="33"/>
      <c r="F19" s="34"/>
    </row>
    <row r="20" spans="1:7" ht="54.95" customHeight="1" x14ac:dyDescent="0.25">
      <c r="A20" s="35" t="s">
        <v>15</v>
      </c>
      <c r="B20" s="36"/>
      <c r="C20" s="32" t="s">
        <v>108</v>
      </c>
      <c r="D20" s="33"/>
      <c r="E20" s="33"/>
      <c r="F20" s="34"/>
    </row>
    <row r="21" spans="1:7" ht="99.75" customHeight="1" x14ac:dyDescent="0.25">
      <c r="A21" s="37" t="s">
        <v>16</v>
      </c>
      <c r="B21" s="38"/>
      <c r="C21" s="42" t="s">
        <v>111</v>
      </c>
      <c r="D21" s="43"/>
      <c r="E21" s="43"/>
      <c r="F21" s="43"/>
      <c r="G21" s="14" t="str">
        <f>IF((SUMPRODUCT(--(C21=""))&gt;0), "Privaloma užpildyti, kai taikomi pašalinimo pagrindai", "")</f>
        <v/>
      </c>
    </row>
    <row r="22" spans="1:7" ht="18" customHeight="1" x14ac:dyDescent="0.25">
      <c r="A22" s="5"/>
      <c r="B22" s="5"/>
      <c r="C22" s="6"/>
      <c r="D22" s="6"/>
      <c r="E22" s="6"/>
      <c r="F22" s="6"/>
    </row>
    <row r="23" spans="1:7" x14ac:dyDescent="0.25">
      <c r="A23" s="45"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9" t="s">
        <v>22</v>
      </c>
      <c r="B28" s="31"/>
      <c r="C28" s="31"/>
      <c r="D28" s="31"/>
      <c r="E28" s="31"/>
      <c r="F28" s="31"/>
    </row>
    <row r="29" spans="1:7" x14ac:dyDescent="0.25">
      <c r="A29" s="31" t="s">
        <v>23</v>
      </c>
      <c r="B29" s="31"/>
      <c r="C29" s="31"/>
      <c r="D29" s="31"/>
      <c r="E29" s="31"/>
      <c r="F29" s="31"/>
    </row>
    <row r="30" spans="1:7" ht="29.25" customHeight="1" x14ac:dyDescent="0.25">
      <c r="A30" s="30" t="s">
        <v>24</v>
      </c>
      <c r="B30" s="30"/>
      <c r="C30" s="30"/>
      <c r="D30" s="15"/>
    </row>
    <row r="31" spans="1:7" x14ac:dyDescent="0.25">
      <c r="A31" s="14" t="s">
        <v>25</v>
      </c>
    </row>
    <row r="32" spans="1:7" x14ac:dyDescent="0.25">
      <c r="A32" s="12" t="s">
        <v>26</v>
      </c>
    </row>
    <row r="33" spans="1:9" ht="150" x14ac:dyDescent="0.25">
      <c r="A33" s="26" t="s">
        <v>27</v>
      </c>
      <c r="B33" s="26" t="s">
        <v>28</v>
      </c>
      <c r="C33" s="26" t="s">
        <v>29</v>
      </c>
      <c r="D33" s="26" t="s">
        <v>30</v>
      </c>
      <c r="E33" s="26" t="s">
        <v>31</v>
      </c>
      <c r="F33" s="26" t="s">
        <v>32</v>
      </c>
      <c r="G33" s="26" t="s">
        <v>33</v>
      </c>
      <c r="H33" s="26" t="s">
        <v>34</v>
      </c>
      <c r="I33" s="26" t="s">
        <v>35</v>
      </c>
    </row>
    <row r="34" spans="1:9" ht="409.5" x14ac:dyDescent="0.25">
      <c r="A34" s="23" t="s">
        <v>36</v>
      </c>
      <c r="B34" s="23" t="s">
        <v>37</v>
      </c>
      <c r="C34" s="27">
        <v>90</v>
      </c>
      <c r="D34" s="27" t="s">
        <v>38</v>
      </c>
      <c r="E34" s="24">
        <v>2944</v>
      </c>
      <c r="F34" s="23">
        <f>IF(ISBLANK(E34),"", PRODUCT(C34,E34))</f>
        <v>264960</v>
      </c>
      <c r="G34" s="25" t="s">
        <v>94</v>
      </c>
      <c r="H34" s="23"/>
      <c r="I34" s="23"/>
    </row>
    <row r="35" spans="1:9" ht="45" x14ac:dyDescent="0.25">
      <c r="A35" s="23" t="s">
        <v>39</v>
      </c>
      <c r="B35" s="23" t="s">
        <v>40</v>
      </c>
      <c r="C35" s="23"/>
      <c r="D35" s="23"/>
      <c r="E35" s="23"/>
      <c r="F35" s="23"/>
      <c r="G35" s="23"/>
      <c r="H35" s="25" t="s">
        <v>40</v>
      </c>
      <c r="I35" s="25" t="s">
        <v>95</v>
      </c>
    </row>
    <row r="36" spans="1:9" ht="45" x14ac:dyDescent="0.25">
      <c r="A36" s="23" t="s">
        <v>41</v>
      </c>
      <c r="B36" s="23" t="s">
        <v>42</v>
      </c>
      <c r="C36" s="23"/>
      <c r="D36" s="23"/>
      <c r="E36" s="23"/>
      <c r="F36" s="23"/>
      <c r="G36" s="23"/>
      <c r="H36" s="25" t="s">
        <v>42</v>
      </c>
      <c r="I36" s="25" t="s">
        <v>96</v>
      </c>
    </row>
    <row r="37" spans="1:9" ht="60" x14ac:dyDescent="0.25">
      <c r="A37" s="23" t="s">
        <v>43</v>
      </c>
      <c r="B37" s="23" t="s">
        <v>44</v>
      </c>
      <c r="C37" s="23"/>
      <c r="D37" s="23"/>
      <c r="E37" s="23"/>
      <c r="F37" s="23"/>
      <c r="G37" s="23"/>
      <c r="H37" s="25" t="s">
        <v>44</v>
      </c>
      <c r="I37" s="25" t="s">
        <v>97</v>
      </c>
    </row>
    <row r="38" spans="1:9" ht="45" x14ac:dyDescent="0.25">
      <c r="A38" s="23" t="s">
        <v>45</v>
      </c>
      <c r="B38" s="23" t="s">
        <v>46</v>
      </c>
      <c r="C38" s="23"/>
      <c r="D38" s="23"/>
      <c r="E38" s="23"/>
      <c r="F38" s="23"/>
      <c r="G38" s="23"/>
      <c r="H38" s="25" t="s">
        <v>46</v>
      </c>
      <c r="I38" s="25" t="s">
        <v>98</v>
      </c>
    </row>
    <row r="39" spans="1:9" ht="30" x14ac:dyDescent="0.25">
      <c r="A39" s="23" t="s">
        <v>47</v>
      </c>
      <c r="B39" s="23" t="s">
        <v>48</v>
      </c>
      <c r="C39" s="23"/>
      <c r="D39" s="23"/>
      <c r="E39" s="23"/>
      <c r="F39" s="23"/>
      <c r="G39" s="23"/>
      <c r="H39" s="25" t="s">
        <v>48</v>
      </c>
      <c r="I39" s="25" t="s">
        <v>96</v>
      </c>
    </row>
    <row r="40" spans="1:9" ht="30" x14ac:dyDescent="0.25">
      <c r="A40" s="23" t="s">
        <v>49</v>
      </c>
      <c r="B40" s="23" t="s">
        <v>50</v>
      </c>
      <c r="C40" s="23"/>
      <c r="D40" s="23"/>
      <c r="E40" s="23"/>
      <c r="F40" s="23"/>
      <c r="G40" s="23"/>
      <c r="H40" s="25" t="s">
        <v>50</v>
      </c>
      <c r="I40" s="25" t="s">
        <v>99</v>
      </c>
    </row>
    <row r="41" spans="1:9" ht="30" x14ac:dyDescent="0.25">
      <c r="A41" s="23" t="s">
        <v>51</v>
      </c>
      <c r="B41" s="23" t="s">
        <v>52</v>
      </c>
      <c r="C41" s="23"/>
      <c r="D41" s="23"/>
      <c r="E41" s="23"/>
      <c r="F41" s="23"/>
      <c r="G41" s="23"/>
      <c r="H41" s="25" t="s">
        <v>52</v>
      </c>
      <c r="I41" s="25" t="s">
        <v>100</v>
      </c>
    </row>
    <row r="42" spans="1:9" ht="30" x14ac:dyDescent="0.25">
      <c r="A42" s="23" t="s">
        <v>53</v>
      </c>
      <c r="B42" s="23" t="s">
        <v>54</v>
      </c>
      <c r="C42" s="23"/>
      <c r="D42" s="23"/>
      <c r="E42" s="23"/>
      <c r="F42" s="23"/>
      <c r="G42" s="23"/>
      <c r="H42" s="25" t="s">
        <v>54</v>
      </c>
      <c r="I42" s="25" t="s">
        <v>96</v>
      </c>
    </row>
    <row r="43" spans="1:9" ht="45" x14ac:dyDescent="0.25">
      <c r="A43" s="23" t="s">
        <v>55</v>
      </c>
      <c r="B43" s="23" t="s">
        <v>56</v>
      </c>
      <c r="C43" s="23"/>
      <c r="D43" s="23"/>
      <c r="E43" s="23"/>
      <c r="F43" s="23"/>
      <c r="G43" s="23"/>
      <c r="H43" s="25" t="s">
        <v>56</v>
      </c>
      <c r="I43" s="25" t="s">
        <v>96</v>
      </c>
    </row>
    <row r="44" spans="1:9" ht="45" x14ac:dyDescent="0.25">
      <c r="A44" s="23" t="s">
        <v>57</v>
      </c>
      <c r="B44" s="23" t="s">
        <v>58</v>
      </c>
      <c r="C44" s="23"/>
      <c r="D44" s="23"/>
      <c r="E44" s="23"/>
      <c r="F44" s="23"/>
      <c r="G44" s="23"/>
      <c r="H44" s="25" t="s">
        <v>58</v>
      </c>
      <c r="I44" s="25" t="s">
        <v>96</v>
      </c>
    </row>
    <row r="45" spans="1:9" ht="60" x14ac:dyDescent="0.25">
      <c r="A45" s="23" t="s">
        <v>59</v>
      </c>
      <c r="B45" s="23" t="s">
        <v>60</v>
      </c>
      <c r="C45" s="23"/>
      <c r="D45" s="23"/>
      <c r="E45" s="23"/>
      <c r="F45" s="23"/>
      <c r="G45" s="23"/>
      <c r="H45" s="25" t="s">
        <v>60</v>
      </c>
      <c r="I45" s="25" t="s">
        <v>96</v>
      </c>
    </row>
    <row r="46" spans="1:9" ht="45" x14ac:dyDescent="0.25">
      <c r="A46" s="23" t="s">
        <v>61</v>
      </c>
      <c r="B46" s="23" t="s">
        <v>62</v>
      </c>
      <c r="C46" s="23"/>
      <c r="D46" s="23"/>
      <c r="E46" s="23"/>
      <c r="F46" s="23"/>
      <c r="G46" s="23"/>
      <c r="H46" s="25" t="s">
        <v>62</v>
      </c>
      <c r="I46" s="25" t="s">
        <v>100</v>
      </c>
    </row>
    <row r="47" spans="1:9" ht="60" x14ac:dyDescent="0.25">
      <c r="A47" s="23" t="s">
        <v>63</v>
      </c>
      <c r="B47" s="23" t="s">
        <v>64</v>
      </c>
      <c r="C47" s="23"/>
      <c r="D47" s="23"/>
      <c r="E47" s="23"/>
      <c r="F47" s="23"/>
      <c r="G47" s="23"/>
      <c r="H47" s="25" t="s">
        <v>64</v>
      </c>
      <c r="I47" s="25" t="s">
        <v>96</v>
      </c>
    </row>
    <row r="48" spans="1:9" ht="45" x14ac:dyDescent="0.25">
      <c r="A48" s="23" t="s">
        <v>65</v>
      </c>
      <c r="B48" s="23" t="s">
        <v>66</v>
      </c>
      <c r="C48" s="23"/>
      <c r="D48" s="23"/>
      <c r="E48" s="23"/>
      <c r="F48" s="23"/>
      <c r="G48" s="23"/>
      <c r="H48" s="25" t="s">
        <v>66</v>
      </c>
      <c r="I48" s="25" t="s">
        <v>96</v>
      </c>
    </row>
    <row r="49" spans="1:9" ht="30" x14ac:dyDescent="0.25">
      <c r="A49" s="23" t="s">
        <v>67</v>
      </c>
      <c r="B49" s="23" t="s">
        <v>68</v>
      </c>
      <c r="C49" s="23"/>
      <c r="D49" s="23"/>
      <c r="E49" s="23"/>
      <c r="F49" s="23"/>
      <c r="G49" s="23"/>
      <c r="H49" s="25" t="s">
        <v>68</v>
      </c>
      <c r="I49" s="25" t="s">
        <v>100</v>
      </c>
    </row>
    <row r="50" spans="1:9" x14ac:dyDescent="0.25">
      <c r="E50" s="16" t="s">
        <v>69</v>
      </c>
      <c r="F50" s="16">
        <f>IF((COUNT(C34:C49)&lt;&gt;COUNT(F34:F49)),"", ROUND(SUM(F34:F49),2))</f>
        <v>264960</v>
      </c>
      <c r="G50" s="14" t="str">
        <f>IF((COUNT(C34:C49)&lt;&gt;COUNT(F34:F49)),"Neužpildytos visų objektų kainos", "")</f>
        <v/>
      </c>
    </row>
    <row r="51" spans="1:9" ht="30" x14ac:dyDescent="0.25">
      <c r="C51" s="28" t="s">
        <v>70</v>
      </c>
      <c r="D51" s="17">
        <v>5</v>
      </c>
      <c r="E51" s="16" t="s">
        <v>71</v>
      </c>
      <c r="F51" s="16">
        <f>IF(OR(F50="",D51=""),"", ROUND(PRODUCT(D51,F50)/100,2))</f>
        <v>13248</v>
      </c>
      <c r="G51" s="14" t="str">
        <f>IF(D51="", "Nurodykite taikomą PVM dydį", "")</f>
        <v/>
      </c>
    </row>
    <row r="52" spans="1:9" x14ac:dyDescent="0.25">
      <c r="E52" s="16" t="s">
        <v>72</v>
      </c>
      <c r="F52" s="16">
        <f>IF(ISBLANK(F51), "", ROUND(SUM(F50:F51),2))</f>
        <v>278208</v>
      </c>
    </row>
  </sheetData>
  <sheetProtection algorithmName="SHA-512" hashValue="qKVEa6DKit5DlfXM9v2P2PfAkX5U9e6YVhmJw8ThZlpis97mE78docAGqbAJLjSgMymeXf/pV16pSFvE1y7l6g==" saltValue="pTAwQJe/nvhGIPUAZXAM8Q==" spinCount="100000" sheet="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1" workbookViewId="0">
      <selection activeCell="H43" sqref="H43:J43"/>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6" t="s">
        <v>73</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67" t="s">
        <v>74</v>
      </c>
      <c r="B5" s="57"/>
      <c r="C5" s="55" t="s">
        <v>75</v>
      </c>
      <c r="D5" s="56"/>
      <c r="E5" s="57"/>
      <c r="F5" s="55" t="s">
        <v>76</v>
      </c>
      <c r="G5" s="56"/>
      <c r="H5" s="57"/>
      <c r="I5" s="55" t="s">
        <v>77</v>
      </c>
      <c r="J5" s="57"/>
      <c r="K5" s="9" t="s">
        <v>78</v>
      </c>
    </row>
    <row r="6" spans="1:11" ht="48.95" customHeight="1" x14ac:dyDescent="0.25">
      <c r="A6" s="49"/>
      <c r="B6" s="36"/>
      <c r="C6" s="50"/>
      <c r="D6" s="48"/>
      <c r="E6" s="36"/>
      <c r="F6" s="50"/>
      <c r="G6" s="48"/>
      <c r="H6" s="36"/>
      <c r="I6" s="50"/>
      <c r="J6" s="36"/>
      <c r="K6" s="18"/>
    </row>
    <row r="7" spans="1:11" ht="48.95" customHeight="1" x14ac:dyDescent="0.25">
      <c r="A7" s="49"/>
      <c r="B7" s="36"/>
      <c r="C7" s="50"/>
      <c r="D7" s="48"/>
      <c r="E7" s="36"/>
      <c r="F7" s="50"/>
      <c r="G7" s="48"/>
      <c r="H7" s="36"/>
      <c r="I7" s="50"/>
      <c r="J7" s="36"/>
      <c r="K7" s="18"/>
    </row>
    <row r="8" spans="1:11" ht="48.95" customHeight="1" x14ac:dyDescent="0.25">
      <c r="A8" s="49"/>
      <c r="B8" s="36"/>
      <c r="C8" s="50"/>
      <c r="D8" s="48"/>
      <c r="E8" s="36"/>
      <c r="F8" s="50"/>
      <c r="G8" s="48"/>
      <c r="H8" s="36"/>
      <c r="I8" s="50"/>
      <c r="J8" s="36"/>
      <c r="K8" s="18"/>
    </row>
    <row r="9" spans="1:11" ht="48.95" customHeight="1" x14ac:dyDescent="0.25">
      <c r="A9" s="49"/>
      <c r="B9" s="36"/>
      <c r="C9" s="50"/>
      <c r="D9" s="48"/>
      <c r="E9" s="36"/>
      <c r="F9" s="50"/>
      <c r="G9" s="48"/>
      <c r="H9" s="36"/>
      <c r="I9" s="50"/>
      <c r="J9" s="36"/>
      <c r="K9" s="18"/>
    </row>
    <row r="10" spans="1:11" ht="48.95" customHeight="1" x14ac:dyDescent="0.25">
      <c r="A10" s="49"/>
      <c r="B10" s="36"/>
      <c r="C10" s="50"/>
      <c r="D10" s="48"/>
      <c r="E10" s="36"/>
      <c r="F10" s="50"/>
      <c r="G10" s="48"/>
      <c r="H10" s="36"/>
      <c r="I10" s="50"/>
      <c r="J10" s="36"/>
      <c r="K10" s="18"/>
    </row>
    <row r="11" spans="1:11" ht="48.95" customHeight="1" x14ac:dyDescent="0.25">
      <c r="A11" s="49"/>
      <c r="B11" s="36"/>
      <c r="C11" s="50"/>
      <c r="D11" s="48"/>
      <c r="E11" s="36"/>
      <c r="F11" s="50"/>
      <c r="G11" s="48"/>
      <c r="H11" s="36"/>
      <c r="I11" s="50"/>
      <c r="J11" s="36"/>
      <c r="K11" s="18"/>
    </row>
    <row r="12" spans="1:11" ht="48.95" customHeight="1" x14ac:dyDescent="0.25">
      <c r="A12" s="49"/>
      <c r="B12" s="36"/>
      <c r="C12" s="50"/>
      <c r="D12" s="48"/>
      <c r="E12" s="36"/>
      <c r="F12" s="50"/>
      <c r="G12" s="48"/>
      <c r="H12" s="36"/>
      <c r="I12" s="50"/>
      <c r="J12" s="36"/>
      <c r="K12" s="18"/>
    </row>
    <row r="13" spans="1:11" ht="48.95" customHeight="1" x14ac:dyDescent="0.25">
      <c r="A13" s="49"/>
      <c r="B13" s="36"/>
      <c r="C13" s="50"/>
      <c r="D13" s="48"/>
      <c r="E13" s="36"/>
      <c r="F13" s="50"/>
      <c r="G13" s="48"/>
      <c r="H13" s="36"/>
      <c r="I13" s="50"/>
      <c r="J13" s="36"/>
      <c r="K13" s="18"/>
    </row>
    <row r="14" spans="1:11" ht="48.95" customHeight="1" x14ac:dyDescent="0.25">
      <c r="A14" s="49"/>
      <c r="B14" s="36"/>
      <c r="C14" s="50"/>
      <c r="D14" s="48"/>
      <c r="E14" s="36"/>
      <c r="F14" s="50"/>
      <c r="G14" s="48"/>
      <c r="H14" s="36"/>
      <c r="I14" s="50"/>
      <c r="J14" s="36"/>
      <c r="K14" s="18"/>
    </row>
    <row r="15" spans="1:11" ht="48" customHeight="1" thickBot="1" x14ac:dyDescent="0.3">
      <c r="A15" s="73"/>
      <c r="B15" s="61"/>
      <c r="C15" s="66"/>
      <c r="D15" s="60"/>
      <c r="E15" s="61"/>
      <c r="F15" s="66"/>
      <c r="G15" s="60"/>
      <c r="H15" s="61"/>
      <c r="I15" s="66"/>
      <c r="J15" s="61"/>
      <c r="K15" s="19"/>
    </row>
    <row r="16" spans="1:11" ht="18.95" customHeight="1" x14ac:dyDescent="0.25">
      <c r="A16" s="10"/>
      <c r="B16" s="10"/>
      <c r="C16" s="10"/>
      <c r="D16" s="10"/>
      <c r="E16" s="10"/>
      <c r="F16" s="10"/>
      <c r="G16" s="10"/>
      <c r="H16" s="10"/>
      <c r="I16" s="10"/>
      <c r="J16" s="10"/>
      <c r="K16" s="11"/>
    </row>
    <row r="17" spans="1:11" ht="48.95" customHeight="1" x14ac:dyDescent="0.25">
      <c r="A17" s="70" t="s">
        <v>79</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67" t="s">
        <v>28</v>
      </c>
      <c r="B19" s="57"/>
      <c r="C19" s="55" t="s">
        <v>75</v>
      </c>
      <c r="D19" s="56"/>
      <c r="E19" s="57"/>
      <c r="F19" s="55" t="s">
        <v>80</v>
      </c>
      <c r="G19" s="56"/>
      <c r="H19" s="57"/>
      <c r="I19" s="71" t="s">
        <v>77</v>
      </c>
      <c r="J19" s="72"/>
      <c r="K19" s="11"/>
    </row>
    <row r="20" spans="1:11" ht="48.95" customHeight="1" x14ac:dyDescent="0.25">
      <c r="A20" s="49"/>
      <c r="B20" s="36"/>
      <c r="C20" s="50"/>
      <c r="D20" s="48"/>
      <c r="E20" s="36"/>
      <c r="F20" s="50"/>
      <c r="G20" s="48"/>
      <c r="H20" s="36"/>
      <c r="I20" s="54"/>
      <c r="J20" s="53"/>
      <c r="K20" s="11"/>
    </row>
    <row r="21" spans="1:11" ht="48.95" customHeight="1" x14ac:dyDescent="0.25">
      <c r="A21" s="49"/>
      <c r="B21" s="36"/>
      <c r="C21" s="50"/>
      <c r="D21" s="48"/>
      <c r="E21" s="36"/>
      <c r="F21" s="50"/>
      <c r="G21" s="48"/>
      <c r="H21" s="36"/>
      <c r="I21" s="54"/>
      <c r="J21" s="53"/>
      <c r="K21" s="11"/>
    </row>
    <row r="22" spans="1:11" ht="48.95" customHeight="1" x14ac:dyDescent="0.25">
      <c r="A22" s="49"/>
      <c r="B22" s="36"/>
      <c r="C22" s="50"/>
      <c r="D22" s="48"/>
      <c r="E22" s="36"/>
      <c r="F22" s="50"/>
      <c r="G22" s="48"/>
      <c r="H22" s="36"/>
      <c r="I22" s="54"/>
      <c r="J22" s="53"/>
      <c r="K22" s="11"/>
    </row>
    <row r="23" spans="1:11" ht="48.95" customHeight="1" x14ac:dyDescent="0.25">
      <c r="A23" s="49"/>
      <c r="B23" s="36"/>
      <c r="C23" s="50"/>
      <c r="D23" s="48"/>
      <c r="E23" s="36"/>
      <c r="F23" s="50"/>
      <c r="G23" s="48"/>
      <c r="H23" s="36"/>
      <c r="I23" s="54"/>
      <c r="J23" s="53"/>
      <c r="K23" s="11"/>
    </row>
    <row r="24" spans="1:11" ht="48.95" customHeight="1" x14ac:dyDescent="0.25">
      <c r="A24" s="49"/>
      <c r="B24" s="36"/>
      <c r="C24" s="50"/>
      <c r="D24" s="48"/>
      <c r="E24" s="36"/>
      <c r="F24" s="50"/>
      <c r="G24" s="48"/>
      <c r="H24" s="36"/>
      <c r="I24" s="54"/>
      <c r="J24" s="53"/>
      <c r="K24" s="11"/>
    </row>
    <row r="25" spans="1:11" ht="48.95" customHeight="1" x14ac:dyDescent="0.25">
      <c r="A25" s="49"/>
      <c r="B25" s="36"/>
      <c r="C25" s="50"/>
      <c r="D25" s="48"/>
      <c r="E25" s="36"/>
      <c r="F25" s="50"/>
      <c r="G25" s="48"/>
      <c r="H25" s="36"/>
      <c r="I25" s="54"/>
      <c r="J25" s="53"/>
      <c r="K25" s="11"/>
    </row>
    <row r="26" spans="1:11" ht="48.95" customHeight="1" x14ac:dyDescent="0.25">
      <c r="A26" s="49"/>
      <c r="B26" s="36"/>
      <c r="C26" s="50"/>
      <c r="D26" s="48"/>
      <c r="E26" s="36"/>
      <c r="F26" s="50"/>
      <c r="G26" s="48"/>
      <c r="H26" s="36"/>
      <c r="I26" s="54"/>
      <c r="J26" s="53"/>
      <c r="K26" s="11"/>
    </row>
    <row r="27" spans="1:11" ht="48.95" customHeight="1" x14ac:dyDescent="0.25">
      <c r="A27" s="49"/>
      <c r="B27" s="36"/>
      <c r="C27" s="50"/>
      <c r="D27" s="48"/>
      <c r="E27" s="36"/>
      <c r="F27" s="50"/>
      <c r="G27" s="48"/>
      <c r="H27" s="36"/>
      <c r="I27" s="54"/>
      <c r="J27" s="53"/>
      <c r="K27" s="11"/>
    </row>
    <row r="28" spans="1:11" ht="48.95" customHeight="1" x14ac:dyDescent="0.25">
      <c r="A28" s="49"/>
      <c r="B28" s="36"/>
      <c r="C28" s="50"/>
      <c r="D28" s="48"/>
      <c r="E28" s="36"/>
      <c r="F28" s="50"/>
      <c r="G28" s="48"/>
      <c r="H28" s="36"/>
      <c r="I28" s="54"/>
      <c r="J28" s="53"/>
      <c r="K28" s="11"/>
    </row>
    <row r="29" spans="1:11" ht="48.95" customHeight="1" x14ac:dyDescent="0.25">
      <c r="A29" s="49"/>
      <c r="B29" s="36"/>
      <c r="C29" s="50"/>
      <c r="D29" s="48"/>
      <c r="E29" s="36"/>
      <c r="F29" s="50"/>
      <c r="G29" s="48"/>
      <c r="H29" s="36"/>
      <c r="I29" s="54"/>
      <c r="J29" s="53"/>
      <c r="K29" s="11"/>
    </row>
    <row r="31" spans="1:11" ht="33" customHeight="1" x14ac:dyDescent="0.25">
      <c r="A31" s="58"/>
      <c r="B31" s="31"/>
      <c r="C31" s="31"/>
      <c r="D31" s="31"/>
      <c r="E31" s="31"/>
      <c r="F31" s="31"/>
      <c r="G31" s="31"/>
      <c r="H31" s="31"/>
      <c r="I31" s="31"/>
      <c r="J31" s="31"/>
    </row>
    <row r="33" spans="1:10" ht="15.95" customHeight="1" x14ac:dyDescent="0.25">
      <c r="A33" s="69" t="s">
        <v>81</v>
      </c>
      <c r="B33" s="31"/>
      <c r="C33" s="31"/>
      <c r="D33" s="31"/>
      <c r="E33" s="31"/>
      <c r="F33" s="31"/>
      <c r="G33" s="31"/>
      <c r="H33" s="31"/>
      <c r="I33" s="31"/>
      <c r="J33" s="31"/>
    </row>
    <row r="34" spans="1:10" ht="15.95" customHeight="1" thickBot="1" x14ac:dyDescent="0.3"/>
    <row r="35" spans="1:10" ht="15.95" customHeight="1" x14ac:dyDescent="0.25">
      <c r="A35" s="8" t="s">
        <v>27</v>
      </c>
      <c r="B35" s="74" t="s">
        <v>82</v>
      </c>
      <c r="C35" s="56"/>
      <c r="D35" s="56"/>
      <c r="E35" s="56"/>
      <c r="F35" s="56"/>
      <c r="G35" s="57"/>
      <c r="H35" s="75" t="s">
        <v>83</v>
      </c>
      <c r="I35" s="56"/>
      <c r="J35" s="72"/>
    </row>
    <row r="36" spans="1:10" ht="48" customHeight="1" x14ac:dyDescent="0.25">
      <c r="A36" s="20" t="s">
        <v>84</v>
      </c>
      <c r="B36" s="51" t="s">
        <v>85</v>
      </c>
      <c r="C36" s="48"/>
      <c r="D36" s="48"/>
      <c r="E36" s="48"/>
      <c r="F36" s="48"/>
      <c r="G36" s="36"/>
      <c r="H36" s="52" t="s">
        <v>113</v>
      </c>
      <c r="I36" s="48"/>
      <c r="J36" s="53"/>
    </row>
    <row r="37" spans="1:10" ht="48" customHeight="1" x14ac:dyDescent="0.25">
      <c r="A37" s="20" t="s">
        <v>86</v>
      </c>
      <c r="B37" s="51" t="s">
        <v>87</v>
      </c>
      <c r="C37" s="48"/>
      <c r="D37" s="48"/>
      <c r="E37" s="48"/>
      <c r="F37" s="48"/>
      <c r="G37" s="36"/>
      <c r="H37" s="52" t="s">
        <v>115</v>
      </c>
      <c r="I37" s="48"/>
      <c r="J37" s="53"/>
    </row>
    <row r="38" spans="1:10" ht="48" customHeight="1" x14ac:dyDescent="0.25">
      <c r="A38" s="20" t="s">
        <v>88</v>
      </c>
      <c r="B38" s="51" t="s">
        <v>89</v>
      </c>
      <c r="C38" s="48"/>
      <c r="D38" s="48"/>
      <c r="E38" s="48"/>
      <c r="F38" s="48"/>
      <c r="G38" s="36"/>
      <c r="H38" s="52" t="s">
        <v>114</v>
      </c>
      <c r="I38" s="48"/>
      <c r="J38" s="53"/>
    </row>
    <row r="39" spans="1:10" ht="48" customHeight="1" x14ac:dyDescent="0.25">
      <c r="A39" s="21">
        <v>4</v>
      </c>
      <c r="B39" s="47" t="s">
        <v>116</v>
      </c>
      <c r="C39" s="48"/>
      <c r="D39" s="48"/>
      <c r="E39" s="48"/>
      <c r="F39" s="48"/>
      <c r="G39" s="36"/>
      <c r="H39" s="52" t="s">
        <v>117</v>
      </c>
      <c r="I39" s="48"/>
      <c r="J39" s="53"/>
    </row>
    <row r="40" spans="1:10" ht="48" customHeight="1" x14ac:dyDescent="0.25">
      <c r="A40" s="21">
        <v>5</v>
      </c>
      <c r="B40" s="47" t="s">
        <v>118</v>
      </c>
      <c r="C40" s="48"/>
      <c r="D40" s="48"/>
      <c r="E40" s="48"/>
      <c r="F40" s="48"/>
      <c r="G40" s="36"/>
      <c r="H40" s="52" t="s">
        <v>115</v>
      </c>
      <c r="I40" s="48"/>
      <c r="J40" s="53"/>
    </row>
    <row r="41" spans="1:10" ht="48" customHeight="1" x14ac:dyDescent="0.25">
      <c r="A41" s="21">
        <v>6</v>
      </c>
      <c r="B41" s="47" t="s">
        <v>119</v>
      </c>
      <c r="C41" s="48"/>
      <c r="D41" s="48"/>
      <c r="E41" s="48"/>
      <c r="F41" s="48"/>
      <c r="G41" s="36"/>
      <c r="H41" s="52" t="s">
        <v>115</v>
      </c>
      <c r="I41" s="48"/>
      <c r="J41" s="53"/>
    </row>
    <row r="42" spans="1:10" ht="48" customHeight="1" x14ac:dyDescent="0.25">
      <c r="A42" s="21">
        <v>7</v>
      </c>
      <c r="B42" s="47" t="s">
        <v>120</v>
      </c>
      <c r="C42" s="48"/>
      <c r="D42" s="48"/>
      <c r="E42" s="48"/>
      <c r="F42" s="48"/>
      <c r="G42" s="36"/>
      <c r="H42" s="52" t="s">
        <v>115</v>
      </c>
      <c r="I42" s="48"/>
      <c r="J42" s="53"/>
    </row>
    <row r="43" spans="1:10" ht="48" customHeight="1" x14ac:dyDescent="0.25">
      <c r="A43" s="21">
        <v>8</v>
      </c>
      <c r="B43" s="47" t="s">
        <v>121</v>
      </c>
      <c r="C43" s="48"/>
      <c r="D43" s="48"/>
      <c r="E43" s="48"/>
      <c r="F43" s="48"/>
      <c r="G43" s="36"/>
      <c r="H43" s="52" t="s">
        <v>115</v>
      </c>
      <c r="I43" s="48"/>
      <c r="J43" s="53"/>
    </row>
    <row r="44" spans="1:10" ht="48" customHeight="1" x14ac:dyDescent="0.25">
      <c r="A44" s="21"/>
      <c r="B44" s="47"/>
      <c r="C44" s="48"/>
      <c r="D44" s="48"/>
      <c r="E44" s="48"/>
      <c r="F44" s="48"/>
      <c r="G44" s="36"/>
      <c r="H44" s="52"/>
      <c r="I44" s="48"/>
      <c r="J44" s="53"/>
    </row>
    <row r="45" spans="1:10" ht="48" customHeight="1" x14ac:dyDescent="0.25">
      <c r="A45" s="21"/>
      <c r="B45" s="47"/>
      <c r="C45" s="48"/>
      <c r="D45" s="48"/>
      <c r="E45" s="48"/>
      <c r="F45" s="48"/>
      <c r="G45" s="36"/>
      <c r="H45" s="52"/>
      <c r="I45" s="48"/>
      <c r="J45" s="53"/>
    </row>
    <row r="46" spans="1:10" ht="48.95" customHeight="1" thickBot="1" x14ac:dyDescent="0.3">
      <c r="A46" s="22"/>
      <c r="B46" s="59"/>
      <c r="C46" s="60"/>
      <c r="D46" s="60"/>
      <c r="E46" s="60"/>
      <c r="F46" s="60"/>
      <c r="G46" s="61"/>
      <c r="H46" s="62"/>
      <c r="I46" s="63"/>
      <c r="J46" s="64"/>
    </row>
    <row r="48" spans="1:10" ht="102" customHeight="1" x14ac:dyDescent="0.25">
      <c r="A48" s="58" t="s">
        <v>90</v>
      </c>
      <c r="B48" s="31"/>
      <c r="C48" s="31"/>
      <c r="D48" s="31"/>
      <c r="E48" s="31"/>
      <c r="F48" s="31"/>
      <c r="G48" s="31"/>
      <c r="H48" s="31"/>
      <c r="I48" s="31"/>
      <c r="J48" s="31"/>
    </row>
    <row r="51" spans="1:10" x14ac:dyDescent="0.25">
      <c r="A51" s="65" t="s">
        <v>91</v>
      </c>
      <c r="B51" s="31"/>
      <c r="C51" s="31"/>
      <c r="D51" s="31"/>
      <c r="E51" s="68" t="s">
        <v>112</v>
      </c>
      <c r="F51" s="31"/>
      <c r="G51" s="31"/>
      <c r="H51" s="31"/>
      <c r="I51" s="31"/>
      <c r="J51" s="31"/>
    </row>
    <row r="53" spans="1:10" x14ac:dyDescent="0.25">
      <c r="A53" s="65" t="s">
        <v>92</v>
      </c>
      <c r="B53" s="31"/>
      <c r="C53" s="31"/>
      <c r="D53" s="31"/>
      <c r="E53" s="68" t="s">
        <v>105</v>
      </c>
      <c r="F53" s="31"/>
      <c r="G53" s="31"/>
      <c r="H53" s="31"/>
      <c r="I53" s="31"/>
      <c r="J53" s="31"/>
    </row>
    <row r="100" spans="1:1" ht="15.75" x14ac:dyDescent="0.25">
      <c r="A100" t="s">
        <v>93</v>
      </c>
    </row>
  </sheetData>
  <sheetProtection sheet="1"/>
  <mergeCells count="121">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B42:G42"/>
    <mergeCell ref="H36:J36"/>
    <mergeCell ref="I27:J27"/>
    <mergeCell ref="A48:J48"/>
    <mergeCell ref="B46:G46"/>
    <mergeCell ref="C29:E29"/>
    <mergeCell ref="H46:J46"/>
    <mergeCell ref="I11:J11"/>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333e39f-fcba-4210-b53b-a001afe1f638">
      <Terms xmlns="http://schemas.microsoft.com/office/infopath/2007/PartnerControls"/>
    </lcf76f155ced4ddcb4097134ff3c332f>
    <TaxCatchAll xmlns="a511c05a-1ba1-4532-8ab5-d3c84efe769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CACFA8735753D34DA9EE10F8DFB36D64" ma:contentTypeVersion="19" ma:contentTypeDescription="Kurkite naują dokumentą." ma:contentTypeScope="" ma:versionID="4acbf87770d42c098372846d69d67d2d">
  <xsd:schema xmlns:xsd="http://www.w3.org/2001/XMLSchema" xmlns:xs="http://www.w3.org/2001/XMLSchema" xmlns:p="http://schemas.microsoft.com/office/2006/metadata/properties" xmlns:ns2="a511c05a-1ba1-4532-8ab5-d3c84efe769a" xmlns:ns3="f333e39f-fcba-4210-b53b-a001afe1f638" targetNamespace="http://schemas.microsoft.com/office/2006/metadata/properties" ma:root="true" ma:fieldsID="2ebb245fe560946ac5e9ec49684627a2" ns2:_="" ns3:_="">
    <xsd:import namespace="a511c05a-1ba1-4532-8ab5-d3c84efe769a"/>
    <xsd:import namespace="f333e39f-fcba-4210-b53b-a001afe1f63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SearchProperties" minOccurs="0"/>
                <xsd:element ref="ns3:MediaServiceObjectDetectorVersion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11c05a-1ba1-4532-8ab5-d3c84efe769a"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22" nillable="true" ma:displayName="Taxonomy Catch All Column" ma:hidden="true" ma:list="{b1dd2b28-09c1-4ba6-8107-de34d9cab6f4}" ma:internalName="TaxCatchAll" ma:showField="CatchAllData" ma:web="a511c05a-1ba1-4532-8ab5-d3c84efe769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333e39f-fcba-4210-b53b-a001afe1f63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Vaizdų žymės" ma:readOnly="false" ma:fieldId="{5cf76f15-5ced-4ddc-b409-7134ff3c332f}" ma:taxonomyMulti="true" ma:sspId="1678cdd1-2fdc-4195-9709-979632e64614"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D9CEC1-1F1A-4755-998D-683987354DA8}">
  <ds:schemaRefs>
    <ds:schemaRef ds:uri="http://schemas.microsoft.com/office/2006/metadata/properties"/>
    <ds:schemaRef ds:uri="http://schemas.microsoft.com/office/infopath/2007/PartnerControls"/>
    <ds:schemaRef ds:uri="f333e39f-fcba-4210-b53b-a001afe1f638"/>
    <ds:schemaRef ds:uri="a511c05a-1ba1-4532-8ab5-d3c84efe769a"/>
  </ds:schemaRefs>
</ds:datastoreItem>
</file>

<file path=customXml/itemProps2.xml><?xml version="1.0" encoding="utf-8"?>
<ds:datastoreItem xmlns:ds="http://schemas.openxmlformats.org/officeDocument/2006/customXml" ds:itemID="{2B4FE953-3B92-4BB3-93F5-988170B5C707}">
  <ds:schemaRefs>
    <ds:schemaRef ds:uri="http://schemas.microsoft.com/sharepoint/v3/contenttype/forms"/>
  </ds:schemaRefs>
</ds:datastoreItem>
</file>

<file path=customXml/itemProps3.xml><?xml version="1.0" encoding="utf-8"?>
<ds:datastoreItem xmlns:ds="http://schemas.openxmlformats.org/officeDocument/2006/customXml" ds:itemID="{E1EF9CDC-400D-43B6-9258-6D9CD552B8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11c05a-1ba1-4532-8ab5-d3c84efe769a"/>
    <ds:schemaRef ds:uri="f333e39f-fcba-4210-b53b-a001afe1f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2025-06-12T09:50:57Z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0x010100CACFA8735753D34DA9EE10F8DFB36D64</vt:lpwstr>
  </property>
  <property fmtid="{D5CDD505-2E9C-101B-9397-08002B2CF9AE}" pid="3" name="MediaServiceImageTags">
    <vt:lpwstr/>
  </property>
</Properties>
</file>