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tas\Desktop\Pirkimai\0 2025\07 16 Keliu prieziura\"/>
    </mc:Choice>
  </mc:AlternateContent>
  <xr:revisionPtr revIDLastSave="0" documentId="8_{C43D893F-D0AC-43BF-9DDA-79CB8CF5C515}" xr6:coauthVersionLast="47" xr6:coauthVersionMax="47" xr10:uidLastSave="{00000000-0000-0000-0000-000000000000}"/>
  <bookViews>
    <workbookView xWindow="-120" yWindow="-120" windowWidth="38640" windowHeight="21240" xr2:uid="{A02DF9F9-D2D6-44EF-BE9B-EE27723A1B11}"/>
  </bookViews>
  <sheets>
    <sheet name="KŽ" sheetId="2" r:id="rId1"/>
  </sheets>
  <definedNames>
    <definedName name="M_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27" i="2"/>
  <c r="F30" i="2" l="1"/>
  <c r="F29" i="2"/>
  <c r="F28" i="2"/>
  <c r="F26" i="2"/>
  <c r="F24" i="2"/>
  <c r="F23" i="2"/>
  <c r="F22" i="2"/>
  <c r="F18" i="2" l="1"/>
  <c r="F17" i="2"/>
  <c r="F16" i="2"/>
  <c r="F31" i="2"/>
  <c r="F25" i="2"/>
  <c r="F21" i="2"/>
  <c r="F20" i="2"/>
  <c r="F15" i="2"/>
  <c r="F14" i="2"/>
  <c r="F13" i="2"/>
  <c r="F32" i="2" l="1"/>
  <c r="F34" i="2" s="1"/>
  <c r="F33" i="2" l="1"/>
</calcChain>
</file>

<file path=xl/sharedStrings.xml><?xml version="1.0" encoding="utf-8"?>
<sst xmlns="http://schemas.openxmlformats.org/spreadsheetml/2006/main" count="56" uniqueCount="41">
  <si>
    <t>Užsakovas:</t>
  </si>
  <si>
    <t>AB "Kelių priežiūra"</t>
  </si>
  <si>
    <t xml:space="preserve">Rangovas: </t>
  </si>
  <si>
    <t>Objektas:</t>
  </si>
  <si>
    <t>Eil. Nr.</t>
  </si>
  <si>
    <t>Pirkimo objekto dalies darbų ir paslaugų pavadinimas</t>
  </si>
  <si>
    <t>Mato vnt.</t>
  </si>
  <si>
    <t xml:space="preserve">Kiekiai </t>
  </si>
  <si>
    <t>Įkainis eurais be PVM</t>
  </si>
  <si>
    <t>Kaina (eurų) be PVM</t>
  </si>
  <si>
    <t>(4x5)</t>
  </si>
  <si>
    <t>PVM:</t>
  </si>
  <si>
    <t xml:space="preserve">Suma su PVM </t>
  </si>
  <si>
    <t>m2</t>
  </si>
  <si>
    <t>m3</t>
  </si>
  <si>
    <t>m</t>
  </si>
  <si>
    <t>vnt.</t>
  </si>
  <si>
    <t>t</t>
  </si>
  <si>
    <t>Pralaidos GB d 1,0 m L-12,5m remontas pk. 42+64</t>
  </si>
  <si>
    <t>Laikinų užtvarų griovyje įrengimas</t>
  </si>
  <si>
    <t>Vandens pasalinimas remontuojamu pralaidu vietoje</t>
  </si>
  <si>
    <t>Augalinio grunto nukasimas</t>
  </si>
  <si>
    <t>Pralaidos nukasimas mechanizuotai</t>
  </si>
  <si>
    <t>Esamų vamzdžių D1000 ir G/b konstrukcijų demontavimas</t>
  </si>
  <si>
    <t>Pagrindo po vamzdžiais įrengimas</t>
  </si>
  <si>
    <t>Tarpų tarp vamzdžių užtaisymas</t>
  </si>
  <si>
    <t>Darbai rankiniu būdu prie pralaidos</t>
  </si>
  <si>
    <t>Vamzdžių užvertimas buldozeriu</t>
  </si>
  <si>
    <t>Grunto virš pralaidos sutankinimas</t>
  </si>
  <si>
    <t>Žvyro dangos įrengimas</t>
  </si>
  <si>
    <t>Latako L-50PE-2,5 įrengimas</t>
  </si>
  <si>
    <t>Šlaitų apsėjimas užpilant dirvožemiu</t>
  </si>
  <si>
    <t>Signalinių stulpelių pastatymas, kai stulpeliai plastikiniai</t>
  </si>
  <si>
    <t>Įeinamų ir išeinamų antgalių iš monolitinio betono ir gelžbetonio įrengimas</t>
  </si>
  <si>
    <t>Statybiniu šiukšlių išvežimas</t>
  </si>
  <si>
    <t>Laikinų užtvarų išardymas</t>
  </si>
  <si>
    <t>MELIORACIJOS STATINIŲ PERTVARKYMAS, RENGIANT KELIĄ VL3703 Bildūnų k., Sužionių sen., Vilniaus raj. (pralaidos įrengimas)</t>
  </si>
  <si>
    <t>Vamzdžių paklojimas G/b d1000 (pralaidos vamzdžių nevertinti)</t>
  </si>
  <si>
    <t>Gelžbetoninių tvirtinimo plokščių pakeitimas, užtaisant sandūras betono mišiniu (plokščių nevertinti)</t>
  </si>
  <si>
    <t>Viso už MELIORACIJOS STATINIŲ PERTVARKYMAS, RENGIANT KELIĄ VL3703 Bildūnų k., Sužionių sen., Vilniaus raj. (pralaidos įrengimas)</t>
  </si>
  <si>
    <t>*Gautą sumą perkelti į Rangovo Pasiūlymo formą - Kvietimo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</si>
</sst>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TimesLT"/>
      <charset val="186"/>
    </font>
    <font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right" vertical="center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6" fillId="2" borderId="18" xfId="2" applyFont="1" applyFill="1" applyBorder="1" applyAlignment="1">
      <alignment vertical="center" wrapText="1"/>
    </xf>
    <xf numFmtId="0" fontId="6" fillId="2" borderId="18" xfId="2" applyFont="1" applyFill="1" applyBorder="1" applyAlignment="1">
      <alignment horizontal="center" vertical="center" wrapText="1"/>
    </xf>
    <xf numFmtId="2" fontId="6" fillId="2" borderId="18" xfId="2" applyNumberFormat="1" applyFont="1" applyFill="1" applyBorder="1" applyAlignment="1">
      <alignment horizontal="center" vertical="center" wrapText="1"/>
    </xf>
    <xf numFmtId="2" fontId="6" fillId="2" borderId="19" xfId="2" applyNumberFormat="1" applyFont="1" applyFill="1" applyBorder="1" applyAlignment="1">
      <alignment vertical="center" wrapText="1"/>
    </xf>
    <xf numFmtId="0" fontId="6" fillId="2" borderId="9" xfId="2" applyFont="1" applyFill="1" applyBorder="1" applyAlignment="1">
      <alignment vertical="center" wrapText="1"/>
    </xf>
    <xf numFmtId="0" fontId="6" fillId="2" borderId="9" xfId="2" applyFont="1" applyFill="1" applyBorder="1" applyAlignment="1">
      <alignment horizontal="center" vertical="center" wrapText="1"/>
    </xf>
    <xf numFmtId="2" fontId="6" fillId="2" borderId="9" xfId="2" applyNumberFormat="1" applyFont="1" applyFill="1" applyBorder="1" applyAlignment="1">
      <alignment horizontal="center" vertical="center" wrapText="1"/>
    </xf>
    <xf numFmtId="2" fontId="6" fillId="2" borderId="11" xfId="2" applyNumberFormat="1" applyFont="1" applyFill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center" vertical="center" wrapText="1"/>
    </xf>
    <xf numFmtId="0" fontId="7" fillId="2" borderId="0" xfId="2" applyFill="1"/>
    <xf numFmtId="0" fontId="3" fillId="2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17" xfId="2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 vertical="top"/>
    </xf>
    <xf numFmtId="0" fontId="2" fillId="2" borderId="10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2FDD8750-EC53-4875-B099-E7A81B2CB39F}"/>
    <cellStyle name="Normal 3" xfId="2" xr:uid="{59B29C52-88EB-421F-ADF2-61D40D131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8A9D-ACCC-4E9B-810B-2AE46AF4C3BD}">
  <sheetPr>
    <pageSetUpPr fitToPage="1"/>
  </sheetPr>
  <dimension ref="A1:H35"/>
  <sheetViews>
    <sheetView tabSelected="1" zoomScale="90" zoomScaleNormal="90" workbookViewId="0">
      <selection activeCell="E28" sqref="E28"/>
    </sheetView>
  </sheetViews>
  <sheetFormatPr defaultColWidth="9.140625" defaultRowHeight="15"/>
  <cols>
    <col min="1" max="1" width="10.42578125" style="30" customWidth="1"/>
    <col min="2" max="2" width="48.7109375" style="1" customWidth="1"/>
    <col min="3" max="3" width="10.140625" style="1" customWidth="1"/>
    <col min="4" max="4" width="8.42578125" style="1" customWidth="1"/>
    <col min="5" max="5" width="11.7109375" style="1" customWidth="1"/>
    <col min="6" max="6" width="12.7109375" style="1" customWidth="1"/>
    <col min="7" max="16384" width="9.140625" style="1"/>
  </cols>
  <sheetData>
    <row r="1" spans="1:8">
      <c r="A1" s="29" t="s">
        <v>0</v>
      </c>
      <c r="B1" s="1" t="s">
        <v>1</v>
      </c>
    </row>
    <row r="2" spans="1:8" ht="9.75" customHeight="1"/>
    <row r="3" spans="1:8">
      <c r="A3" s="29" t="s">
        <v>2</v>
      </c>
    </row>
    <row r="4" spans="1:8" ht="8.25" customHeight="1"/>
    <row r="5" spans="1:8" ht="28.9" customHeight="1">
      <c r="A5" s="34" t="s">
        <v>3</v>
      </c>
      <c r="B5" s="47" t="s">
        <v>36</v>
      </c>
      <c r="C5" s="47"/>
      <c r="D5" s="47"/>
      <c r="E5" s="47"/>
      <c r="F5" s="47"/>
    </row>
    <row r="6" spans="1:8" ht="4.5" customHeight="1"/>
    <row r="7" spans="1:8" ht="6.6" customHeight="1" thickBot="1"/>
    <row r="8" spans="1:8" s="2" customFormat="1" ht="30.6" customHeight="1" thickBot="1">
      <c r="A8" s="48" t="s">
        <v>4</v>
      </c>
      <c r="B8" s="50" t="s">
        <v>5</v>
      </c>
      <c r="C8" s="52" t="s">
        <v>6</v>
      </c>
      <c r="D8" s="52" t="s">
        <v>7</v>
      </c>
      <c r="E8" s="54" t="s">
        <v>8</v>
      </c>
      <c r="F8" s="3" t="s">
        <v>9</v>
      </c>
    </row>
    <row r="9" spans="1:8" s="2" customFormat="1" ht="15.75" thickBot="1">
      <c r="A9" s="49"/>
      <c r="B9" s="51"/>
      <c r="C9" s="53"/>
      <c r="D9" s="53"/>
      <c r="E9" s="55"/>
      <c r="F9" s="3" t="s">
        <v>10</v>
      </c>
    </row>
    <row r="10" spans="1:8" s="2" customFormat="1" ht="15.75" thickBot="1">
      <c r="A10" s="28">
        <v>1</v>
      </c>
      <c r="B10" s="4">
        <v>2</v>
      </c>
      <c r="C10" s="4">
        <v>3</v>
      </c>
      <c r="D10" s="4">
        <v>4</v>
      </c>
      <c r="E10" s="5">
        <v>5</v>
      </c>
      <c r="F10" s="6">
        <v>6</v>
      </c>
    </row>
    <row r="11" spans="1:8" s="7" customFormat="1" ht="27" customHeight="1" thickBot="1">
      <c r="A11" s="44" t="s">
        <v>36</v>
      </c>
      <c r="B11" s="45"/>
      <c r="C11" s="45"/>
      <c r="D11" s="45"/>
      <c r="E11" s="45"/>
      <c r="F11" s="46"/>
      <c r="H11" s="27"/>
    </row>
    <row r="12" spans="1:8" s="7" customFormat="1" ht="30.75" customHeight="1" thickBot="1">
      <c r="A12" s="41" t="s">
        <v>18</v>
      </c>
      <c r="B12" s="42"/>
      <c r="C12" s="42"/>
      <c r="D12" s="42"/>
      <c r="E12" s="42"/>
      <c r="F12" s="43"/>
    </row>
    <row r="13" spans="1:8" s="26" customFormat="1" ht="30.75" customHeight="1">
      <c r="A13" s="31">
        <v>1</v>
      </c>
      <c r="B13" s="11" t="s">
        <v>19</v>
      </c>
      <c r="C13" s="12" t="s">
        <v>14</v>
      </c>
      <c r="D13" s="12">
        <v>60</v>
      </c>
      <c r="E13" s="13">
        <v>3.8</v>
      </c>
      <c r="F13" s="14">
        <f t="shared" ref="F13:F20" si="0">ROUND(D13*E13,2)</f>
        <v>228</v>
      </c>
    </row>
    <row r="14" spans="1:8">
      <c r="A14" s="32">
        <v>2</v>
      </c>
      <c r="B14" s="20" t="s">
        <v>20</v>
      </c>
      <c r="C14" s="16" t="s">
        <v>14</v>
      </c>
      <c r="D14" s="16">
        <v>60</v>
      </c>
      <c r="E14" s="25">
        <v>8.6199999999999992</v>
      </c>
      <c r="F14" s="22">
        <f t="shared" si="0"/>
        <v>517.20000000000005</v>
      </c>
    </row>
    <row r="15" spans="1:8">
      <c r="A15" s="32">
        <v>3</v>
      </c>
      <c r="B15" s="20" t="s">
        <v>21</v>
      </c>
      <c r="C15" s="8" t="s">
        <v>14</v>
      </c>
      <c r="D15" s="21">
        <v>10</v>
      </c>
      <c r="E15" s="25">
        <v>3</v>
      </c>
      <c r="F15" s="22">
        <f t="shared" si="0"/>
        <v>30</v>
      </c>
    </row>
    <row r="16" spans="1:8" s="7" customFormat="1" ht="12.75">
      <c r="A16" s="32">
        <v>4</v>
      </c>
      <c r="B16" s="33" t="s">
        <v>22</v>
      </c>
      <c r="C16" s="8" t="s">
        <v>14</v>
      </c>
      <c r="D16" s="23">
        <v>86</v>
      </c>
      <c r="E16" s="19">
        <v>3.16</v>
      </c>
      <c r="F16" s="24">
        <f t="shared" si="0"/>
        <v>271.76</v>
      </c>
    </row>
    <row r="17" spans="1:7" s="7" customFormat="1" ht="12.75">
      <c r="A17" s="32">
        <v>5</v>
      </c>
      <c r="B17" s="33" t="s">
        <v>23</v>
      </c>
      <c r="C17" s="8" t="s">
        <v>17</v>
      </c>
      <c r="D17" s="23">
        <v>7.8</v>
      </c>
      <c r="E17" s="19">
        <v>300</v>
      </c>
      <c r="F17" s="24">
        <f t="shared" si="0"/>
        <v>2340</v>
      </c>
    </row>
    <row r="18" spans="1:7" ht="26.45" customHeight="1">
      <c r="A18" s="32">
        <v>6</v>
      </c>
      <c r="B18" s="33" t="s">
        <v>24</v>
      </c>
      <c r="C18" s="8" t="s">
        <v>14</v>
      </c>
      <c r="D18" s="23">
        <v>3.2</v>
      </c>
      <c r="E18" s="19">
        <v>90</v>
      </c>
      <c r="F18" s="24">
        <f t="shared" si="0"/>
        <v>288</v>
      </c>
    </row>
    <row r="19" spans="1:7" customFormat="1" ht="25.5">
      <c r="A19" s="32">
        <v>7</v>
      </c>
      <c r="B19" s="20" t="s">
        <v>37</v>
      </c>
      <c r="C19" s="8" t="s">
        <v>15</v>
      </c>
      <c r="D19" s="21">
        <v>12.5</v>
      </c>
      <c r="E19" s="25">
        <v>350</v>
      </c>
      <c r="F19" s="22">
        <f t="shared" si="0"/>
        <v>4375</v>
      </c>
      <c r="G19" s="1"/>
    </row>
    <row r="20" spans="1:7" s="26" customFormat="1" ht="12.75">
      <c r="A20" s="32">
        <v>8</v>
      </c>
      <c r="B20" s="20" t="s">
        <v>25</v>
      </c>
      <c r="C20" s="8" t="s">
        <v>15</v>
      </c>
      <c r="D20" s="21">
        <v>15.2</v>
      </c>
      <c r="E20" s="25">
        <v>27</v>
      </c>
      <c r="F20" s="22">
        <f t="shared" si="0"/>
        <v>410.4</v>
      </c>
    </row>
    <row r="21" spans="1:7">
      <c r="A21" s="32">
        <v>9</v>
      </c>
      <c r="B21" s="15" t="s">
        <v>26</v>
      </c>
      <c r="C21" s="16" t="s">
        <v>14</v>
      </c>
      <c r="D21" s="16">
        <v>7</v>
      </c>
      <c r="E21" s="17">
        <v>40</v>
      </c>
      <c r="F21" s="18">
        <f>ROUND(D21*E21,2)</f>
        <v>280</v>
      </c>
    </row>
    <row r="22" spans="1:7">
      <c r="A22" s="32">
        <v>10</v>
      </c>
      <c r="B22" s="20" t="s">
        <v>27</v>
      </c>
      <c r="C22" s="8" t="s">
        <v>14</v>
      </c>
      <c r="D22" s="21">
        <v>86</v>
      </c>
      <c r="E22" s="25">
        <v>1.5</v>
      </c>
      <c r="F22" s="22">
        <f t="shared" ref="F22:F24" si="1">ROUND(D22*E22,2)</f>
        <v>129</v>
      </c>
    </row>
    <row r="23" spans="1:7" ht="20.45" customHeight="1">
      <c r="A23" s="32">
        <v>11</v>
      </c>
      <c r="B23" s="20" t="s">
        <v>28</v>
      </c>
      <c r="C23" s="8" t="s">
        <v>14</v>
      </c>
      <c r="D23" s="21">
        <v>86</v>
      </c>
      <c r="E23" s="25">
        <v>3</v>
      </c>
      <c r="F23" s="22">
        <f t="shared" si="1"/>
        <v>258</v>
      </c>
    </row>
    <row r="24" spans="1:7">
      <c r="A24" s="32">
        <v>12</v>
      </c>
      <c r="B24" s="20" t="s">
        <v>29</v>
      </c>
      <c r="C24" s="8" t="s">
        <v>14</v>
      </c>
      <c r="D24" s="21">
        <v>10</v>
      </c>
      <c r="E24" s="25">
        <v>45</v>
      </c>
      <c r="F24" s="22">
        <f t="shared" si="1"/>
        <v>450</v>
      </c>
    </row>
    <row r="25" spans="1:7">
      <c r="A25" s="32">
        <v>13</v>
      </c>
      <c r="B25" s="20" t="s">
        <v>30</v>
      </c>
      <c r="C25" s="8" t="s">
        <v>16</v>
      </c>
      <c r="D25" s="21">
        <v>4</v>
      </c>
      <c r="E25" s="25">
        <v>790</v>
      </c>
      <c r="F25" s="22">
        <f t="shared" ref="F25:F31" si="2">ROUND(D25*E25,2)</f>
        <v>3160</v>
      </c>
    </row>
    <row r="26" spans="1:7">
      <c r="A26" s="32">
        <v>14</v>
      </c>
      <c r="B26" s="15" t="s">
        <v>31</v>
      </c>
      <c r="C26" s="16" t="s">
        <v>13</v>
      </c>
      <c r="D26" s="16">
        <v>20</v>
      </c>
      <c r="E26" s="17">
        <v>2</v>
      </c>
      <c r="F26" s="18">
        <f t="shared" ref="F26:F30" si="3">ROUND(D26*E26,2)</f>
        <v>40</v>
      </c>
    </row>
    <row r="27" spans="1:7">
      <c r="A27" s="32">
        <v>15</v>
      </c>
      <c r="B27" s="20" t="s">
        <v>32</v>
      </c>
      <c r="C27" s="8" t="s">
        <v>16</v>
      </c>
      <c r="D27" s="21">
        <v>4</v>
      </c>
      <c r="E27" s="25">
        <v>30</v>
      </c>
      <c r="F27" s="22">
        <f t="shared" si="3"/>
        <v>120</v>
      </c>
    </row>
    <row r="28" spans="1:7" ht="25.5">
      <c r="A28" s="32">
        <v>16</v>
      </c>
      <c r="B28" s="15" t="s">
        <v>33</v>
      </c>
      <c r="C28" s="16" t="s">
        <v>14</v>
      </c>
      <c r="D28" s="16">
        <v>5.0199999999999996</v>
      </c>
      <c r="E28" s="17">
        <v>1050</v>
      </c>
      <c r="F28" s="18">
        <f t="shared" si="3"/>
        <v>5271</v>
      </c>
    </row>
    <row r="29" spans="1:7" ht="25.5">
      <c r="A29" s="32">
        <v>17</v>
      </c>
      <c r="B29" s="20" t="s">
        <v>38</v>
      </c>
      <c r="C29" s="8" t="s">
        <v>13</v>
      </c>
      <c r="D29" s="21">
        <v>25.5</v>
      </c>
      <c r="E29" s="25">
        <v>40</v>
      </c>
      <c r="F29" s="22">
        <f t="shared" si="3"/>
        <v>1020</v>
      </c>
    </row>
    <row r="30" spans="1:7">
      <c r="A30" s="32">
        <v>18</v>
      </c>
      <c r="B30" s="20" t="s">
        <v>34</v>
      </c>
      <c r="C30" s="8" t="s">
        <v>17</v>
      </c>
      <c r="D30" s="21">
        <v>6.38</v>
      </c>
      <c r="E30" s="25">
        <v>35</v>
      </c>
      <c r="F30" s="22">
        <f t="shared" si="3"/>
        <v>223.3</v>
      </c>
    </row>
    <row r="31" spans="1:7">
      <c r="A31" s="32">
        <v>19</v>
      </c>
      <c r="B31" s="20" t="s">
        <v>35</v>
      </c>
      <c r="C31" s="8" t="s">
        <v>14</v>
      </c>
      <c r="D31" s="21">
        <v>60</v>
      </c>
      <c r="E31" s="25">
        <v>3</v>
      </c>
      <c r="F31" s="22">
        <f t="shared" si="2"/>
        <v>180</v>
      </c>
    </row>
    <row r="32" spans="1:7" ht="34.5" customHeight="1">
      <c r="A32" s="37" t="s">
        <v>39</v>
      </c>
      <c r="B32" s="38"/>
      <c r="C32" s="38"/>
      <c r="D32" s="38"/>
      <c r="E32" s="38"/>
      <c r="F32" s="9">
        <f>SUM(F13:F31)</f>
        <v>19591.66</v>
      </c>
    </row>
    <row r="33" spans="1:6" ht="23.25" customHeight="1">
      <c r="A33" s="37" t="s">
        <v>11</v>
      </c>
      <c r="B33" s="38"/>
      <c r="C33" s="38"/>
      <c r="D33" s="38"/>
      <c r="E33" s="38"/>
      <c r="F33" s="9">
        <f>ROUND(F32*0.21,2)</f>
        <v>4114.25</v>
      </c>
    </row>
    <row r="34" spans="1:6" ht="15.75" thickBot="1">
      <c r="A34" s="39" t="s">
        <v>12</v>
      </c>
      <c r="B34" s="40"/>
      <c r="C34" s="40"/>
      <c r="D34" s="40"/>
      <c r="E34" s="40"/>
      <c r="F34" s="10">
        <f>ROUND(F32*1.21,2)</f>
        <v>23705.91</v>
      </c>
    </row>
    <row r="35" spans="1:6">
      <c r="E35" s="36" t="s">
        <v>40</v>
      </c>
      <c r="F35" s="35"/>
    </row>
  </sheetData>
  <mergeCells count="11">
    <mergeCell ref="B5:F5"/>
    <mergeCell ref="A8:A9"/>
    <mergeCell ref="B8:B9"/>
    <mergeCell ref="C8:C9"/>
    <mergeCell ref="D8:D9"/>
    <mergeCell ref="E8:E9"/>
    <mergeCell ref="A32:E32"/>
    <mergeCell ref="A33:E33"/>
    <mergeCell ref="A34:E34"/>
    <mergeCell ref="A12:F12"/>
    <mergeCell ref="A11:F11"/>
  </mergeCells>
  <phoneticPr fontId="5" type="noConversion"/>
  <pageMargins left="0.51181102362204722" right="0.31496062992125984" top="0.19685039370078741" bottom="0.4724409448818898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Zbignevas Kovalevskis</dc:creator>
  <cp:lastModifiedBy>Donatas Važgėla</cp:lastModifiedBy>
  <cp:lastPrinted>2023-09-07T20:40:32Z</cp:lastPrinted>
  <dcterms:created xsi:type="dcterms:W3CDTF">2023-03-03T07:40:05Z</dcterms:created>
  <dcterms:modified xsi:type="dcterms:W3CDTF">2025-07-14T16:25:34Z</dcterms:modified>
</cp:coreProperties>
</file>