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73353498-EF82-4DD0-AC73-C4468F10FAC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F90" i="1"/>
  <c r="F97" i="1" s="1"/>
  <c r="F98" i="1" s="1"/>
  <c r="F99" i="1" s="1"/>
  <c r="G82" i="1"/>
  <c r="F74" i="1"/>
  <c r="G81" i="1" s="1"/>
  <c r="G65" i="1"/>
  <c r="F56" i="1"/>
  <c r="G64" i="1" s="1"/>
  <c r="G47" i="1"/>
  <c r="F40" i="1"/>
  <c r="F46" i="1" s="1"/>
  <c r="F47" i="1" s="1"/>
  <c r="F48" i="1" s="1"/>
  <c r="G21" i="1"/>
  <c r="F64" i="1" l="1"/>
  <c r="F65" i="1" s="1"/>
  <c r="F66" i="1" s="1"/>
  <c r="G46" i="1"/>
  <c r="F81" i="1"/>
  <c r="F82" i="1" s="1"/>
  <c r="F83" i="1" s="1"/>
  <c r="G97" i="1"/>
</calcChain>
</file>

<file path=xl/sharedStrings.xml><?xml version="1.0" encoding="utf-8"?>
<sst xmlns="http://schemas.openxmlformats.org/spreadsheetml/2006/main" count="216" uniqueCount="151">
  <si>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</si>
  <si>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</si>
  <si>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</si>
  <si>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</si>
  <si>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</si>
  <si>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</si>
  <si>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</si>
  <si>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</si>
  <si>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</si>
  <si>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</si>
  <si>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</si>
  <si>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</si>
  <si>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</si>
  <si>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</si>
  <si>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</si>
  <si>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</si>
  <si>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</si>
  <si>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</si>
  <si>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</si>
  <si>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</si>
  <si>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</si>
  <si>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</si>
  <si>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</si>
  <si>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</si>
  <si>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</si>
  <si>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</si>
  <si>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</si>
  <si>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</si>
  <si>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</si>
  <si>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</si>
  <si>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</si>
  <si>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</si>
  <si>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</si>
  <si>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</si>
  <si>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</si>
  <si>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</si>
  <si>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</si>
  <si>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</si>
  <si>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</si>
  <si>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Vienkartinės, sterilios</t>
  </si>
  <si>
    <t>Adata vienkartinė</t>
  </si>
  <si>
    <t xml:space="preserve">Adata vienkartinė </t>
  </si>
  <si>
    <t>Spalva koduotas antgalis atitinkantis atskirus dydžius</t>
  </si>
  <si>
    <t>Pagamintos iš nerūdijančio plieno</t>
  </si>
  <si>
    <t>Supakuotos ne daugiau kaip po 100vnt.</t>
  </si>
  <si>
    <t>28. DALIS</t>
  </si>
  <si>
    <t xml:space="preserve">ADATA VIENKARTINĖ </t>
  </si>
  <si>
    <t>28.</t>
  </si>
  <si>
    <t>28.1.</t>
  </si>
  <si>
    <t>28.1.1.</t>
  </si>
  <si>
    <t>Dydis 19G 1,1x40 mm (±2mm)</t>
  </si>
  <si>
    <t>28.1.2.</t>
  </si>
  <si>
    <t>28.1.3.</t>
  </si>
  <si>
    <t>28.1.4.</t>
  </si>
  <si>
    <t>28.1.5.</t>
  </si>
  <si>
    <t>49. DALIS</t>
  </si>
  <si>
    <t>ENDOTRACHĖJINIO VAMZDELIO LAIKILIS</t>
  </si>
  <si>
    <t>49.</t>
  </si>
  <si>
    <t>Endotrachėjinio vamzdelio laikilis</t>
  </si>
  <si>
    <t>49.1.</t>
  </si>
  <si>
    <t>Endotrachėjinio vamzdelio laikiklis</t>
  </si>
  <si>
    <t>49.1.1.</t>
  </si>
  <si>
    <t>Naudojamas endotrachėjinio vamzdelio stabilizavimui</t>
  </si>
  <si>
    <t>49.1.2.</t>
  </si>
  <si>
    <t>Pagamintas iš aukštos kokybės medžiagų</t>
  </si>
  <si>
    <t>49.1.3.</t>
  </si>
  <si>
    <t>Velcro užsegimas leidžia fiksuoti laikiklį aplink galvą</t>
  </si>
  <si>
    <t>49.1.4.</t>
  </si>
  <si>
    <t>Reguliuojama rankena leidžia užfiksuoti bet kokio dydžio endotrachėjinį vamzdelį</t>
  </si>
  <si>
    <t>49.1.5.</t>
  </si>
  <si>
    <t>Specialus įkandimo gabalo dizainas neleidžia pacientui susižeisti ar pažeisti vamzdelį sukramtant</t>
  </si>
  <si>
    <t>49.1.6.</t>
  </si>
  <si>
    <t>Papildoma anga leidžia išsiurbti sekretą iš burnos</t>
  </si>
  <si>
    <t>49.1.7.</t>
  </si>
  <si>
    <t>Vienkartinio naudojimo, EO sterilizuotas, supakuotas po vieną</t>
  </si>
  <si>
    <t>Gaminio sudėtyje nėra latekso</t>
  </si>
  <si>
    <t>51. DALIS</t>
  </si>
  <si>
    <t>OROFARINGINIS VAMZDELIS</t>
  </si>
  <si>
    <t>51.</t>
  </si>
  <si>
    <t>Orofaringinis vamzdelis</t>
  </si>
  <si>
    <t>51.1.</t>
  </si>
  <si>
    <t>51.1.1.</t>
  </si>
  <si>
    <t>Dydis 5, ilgis 120mm (±10mm)</t>
  </si>
  <si>
    <t>51.1.2.</t>
  </si>
  <si>
    <t>Vienkartiniai, skaidūs, kliniškai švarūs</t>
  </si>
  <si>
    <t>51.1.3.</t>
  </si>
  <si>
    <t>51.1.4.</t>
  </si>
  <si>
    <t>Su elastinėmis detalėmis apsaugančiomis pacientą nuo galimų traumų (dantų sukandimo vietoje ir distalinėje dalyje)</t>
  </si>
  <si>
    <t>51.1.5.</t>
  </si>
  <si>
    <t>Su praplatinta anga atsiurbimams</t>
  </si>
  <si>
    <t>51.1.6.</t>
  </si>
  <si>
    <t>Spalvinis numerių kodavimas pagal dydžius</t>
  </si>
  <si>
    <t>88. DALIS</t>
  </si>
  <si>
    <t xml:space="preserve">AUKŠTOS KONCENTRACIJOS DEGUONIES KAUKĖ </t>
  </si>
  <si>
    <t>88.</t>
  </si>
  <si>
    <t xml:space="preserve">Aukštos koncentracijos deguonies kaukė </t>
  </si>
  <si>
    <t>88.1.</t>
  </si>
  <si>
    <t>88.1.1.</t>
  </si>
  <si>
    <t>Vienkartinės, sterilios. Gaminio sudėtyje nėra latekso</t>
  </si>
  <si>
    <t>88.1.2.</t>
  </si>
  <si>
    <t>Kaukė tvirtinama juostele (gumele), kuri kaukę ant veido fiksuoja hermetiškai</t>
  </si>
  <si>
    <t>88.1.3.</t>
  </si>
  <si>
    <t>Kaukės kraštai priglundantys prie veido. Korpusas iš standžios ir skaidrios medžiagos</t>
  </si>
  <si>
    <t>88.1.4.</t>
  </si>
  <si>
    <t>Deguonies vamzdelis  ne mažiau 2m su konektoriais galuose</t>
  </si>
  <si>
    <t>88.1.5.</t>
  </si>
  <si>
    <t>Su integruotu nosies fiksatoriumi (spaustuku)</t>
  </si>
  <si>
    <t>88.1.6.</t>
  </si>
  <si>
    <t>Su 1 - 1,5 ltr. talpos permatomu rezervuaru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</si>
  <si>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</si>
  <si>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</si>
  <si>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</si>
  <si>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</si>
  <si>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</si>
  <si>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</si>
  <si>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</si>
  <si>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</si>
  <si>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</si>
  <si>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</si>
  <si>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</si>
  <si>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</si>
  <si>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</si>
  <si>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</si>
  <si>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</si>
  <si>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</si>
  <si>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</si>
  <si>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</si>
  <si>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</si>
  <si>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</si>
  <si>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</si>
  <si>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</si>
  <si>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Vienk. adata  1,1 x 40 mm 19Gx1+1/2" N100/ZARYS International Group /IN-11X40</t>
  </si>
  <si>
    <t xml:space="preserve">Dydis 19G 1,1mm x 40mm </t>
  </si>
  <si>
    <t>Supakuotos  po 100vnt./Sert. Apr. Katal./27-32</t>
  </si>
  <si>
    <t>Deguonies vamzdelis   2,1m su konektoriais galuose</t>
  </si>
  <si>
    <t xml:space="preserve">Deguonies kaukė aukštos L koncentracijos deguoniui su 1 L talpos maišu /Zarys International Group/ MTW-S, M, L, XL  </t>
  </si>
  <si>
    <t xml:space="preserve">Dydis 5, ilgis 110mm </t>
  </si>
  <si>
    <t>Gaminio sudėtyje nėra latekso,PVC</t>
  </si>
  <si>
    <t>Spalvinis numerių kodavimas pagal dydžius/Sert. Apr. Katal/51</t>
  </si>
  <si>
    <t>Orofaringinis vamzdelis Nr.5, oranžinis (110 mm)/ Zarys International Group /RG-110</t>
  </si>
  <si>
    <t>Su 1 ltr. talpos permatomu rezervuaru/Sert. Apr. Katal/88</t>
  </si>
  <si>
    <t>Panevėžys</t>
  </si>
  <si>
    <t>A. Zapalskio IĮ „AZAS“</t>
  </si>
  <si>
    <t>Tiekimo g. 2A, LT-35289 Panevėžys</t>
  </si>
  <si>
    <t>LT478384314</t>
  </si>
  <si>
    <t>A/s LT647300010002368420
AB Swedbank, b.k 73000</t>
  </si>
  <si>
    <t xml:space="preserve">Direktorius Juozas Devižis     </t>
  </si>
  <si>
    <t xml:space="preserve">info@azas.lt </t>
  </si>
  <si>
    <t>Vadybininkas Albertas Valikonis, tel. 0 45 570231, info@azas.lt</t>
  </si>
  <si>
    <t>Endotrachėjinio vamzdelio laikiklis  /Zarys International Group/SRI-A; SRI-N</t>
  </si>
  <si>
    <t>Vienkartinio naudojimo, EO sterilizuotas, supakuotas po vieną/Sert. Apr. Katal./49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</si>
</sst>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0" borderId="21" xfId="0" applyFont="1" applyBorder="1"/>
    <xf numFmtId="0" fontId="1" fillId="0" borderId="21" xfId="0" applyFont="1" applyBorder="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5"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wrapText="1"/>
    </xf>
    <xf numFmtId="0" fontId="2" fillId="2" borderId="0" xfId="0" applyFont="1" applyFill="1" applyAlignment="1">
      <alignment horizontal="left"/>
    </xf>
    <xf numFmtId="0" fontId="1" fillId="2" borderId="6"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z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9"/>
  <sheetViews>
    <sheetView tabSelected="1" topLeftCell="A61" zoomScaleNormal="100" workbookViewId="0">
      <selection activeCell="G110" sqref="G110"/>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3">
        <v>45777</v>
      </c>
    </row>
    <row r="9" spans="1:6" x14ac:dyDescent="0.25">
      <c r="A9" s="4" t="s">
        <v>5</v>
      </c>
      <c r="B9" s="14">
        <v>1718117</v>
      </c>
    </row>
    <row r="10" spans="1:6" x14ac:dyDescent="0.25">
      <c r="A10" s="4" t="s">
        <v>6</v>
      </c>
      <c r="B10" s="14" t="s">
        <v>141</v>
      </c>
    </row>
    <row r="12" spans="1:6" ht="15.75" x14ac:dyDescent="0.25">
      <c r="A12" s="42" t="s">
        <v>7</v>
      </c>
      <c r="B12" s="43"/>
      <c r="C12" s="35" t="s">
        <v>142</v>
      </c>
      <c r="D12" s="36"/>
      <c r="E12" s="36"/>
      <c r="F12" s="37"/>
    </row>
    <row r="13" spans="1:6" ht="15.95" customHeight="1" x14ac:dyDescent="0.25">
      <c r="A13" s="47" t="s">
        <v>8</v>
      </c>
      <c r="B13" s="40"/>
      <c r="C13" s="35">
        <v>147838431</v>
      </c>
      <c r="D13" s="36"/>
      <c r="E13" s="36"/>
      <c r="F13" s="37"/>
    </row>
    <row r="14" spans="1:6" ht="15.95" customHeight="1" x14ac:dyDescent="0.25">
      <c r="A14" s="47" t="s">
        <v>9</v>
      </c>
      <c r="B14" s="40"/>
      <c r="C14" s="35" t="s">
        <v>143</v>
      </c>
      <c r="D14" s="36"/>
      <c r="E14" s="36"/>
      <c r="F14" s="37"/>
    </row>
    <row r="15" spans="1:6" ht="15.95" customHeight="1" x14ac:dyDescent="0.25">
      <c r="A15" s="42" t="s">
        <v>10</v>
      </c>
      <c r="B15" s="43"/>
      <c r="C15" s="35" t="s">
        <v>144</v>
      </c>
      <c r="D15" s="36"/>
      <c r="E15" s="36"/>
      <c r="F15" s="37"/>
    </row>
    <row r="16" spans="1:6" ht="63" customHeight="1" x14ac:dyDescent="0.25">
      <c r="A16" s="39" t="s">
        <v>11</v>
      </c>
      <c r="B16" s="40"/>
      <c r="C16" s="35" t="s">
        <v>145</v>
      </c>
      <c r="D16" s="36"/>
      <c r="E16" s="36"/>
      <c r="F16" s="37"/>
    </row>
    <row r="17" spans="1:7" ht="15.95" customHeight="1" x14ac:dyDescent="0.25">
      <c r="A17" s="42" t="s">
        <v>12</v>
      </c>
      <c r="B17" s="43"/>
      <c r="C17" s="35" t="s">
        <v>146</v>
      </c>
      <c r="D17" s="36"/>
      <c r="E17" s="36"/>
      <c r="F17" s="37"/>
    </row>
    <row r="18" spans="1:7" ht="15.95" customHeight="1" x14ac:dyDescent="0.25">
      <c r="A18" s="42" t="s">
        <v>13</v>
      </c>
      <c r="B18" s="43"/>
      <c r="C18" s="38" t="s">
        <v>147</v>
      </c>
      <c r="D18" s="36"/>
      <c r="E18" s="36"/>
      <c r="F18" s="37"/>
    </row>
    <row r="19" spans="1:7" ht="48" customHeight="1" x14ac:dyDescent="0.25">
      <c r="A19" s="42" t="s">
        <v>14</v>
      </c>
      <c r="B19" s="43"/>
      <c r="C19" s="35" t="s">
        <v>146</v>
      </c>
      <c r="D19" s="36"/>
      <c r="E19" s="36"/>
      <c r="F19" s="37"/>
    </row>
    <row r="20" spans="1:7" ht="54.95" customHeight="1" x14ac:dyDescent="0.25">
      <c r="A20" s="42" t="s">
        <v>15</v>
      </c>
      <c r="B20" s="43"/>
      <c r="C20" s="35" t="s">
        <v>148</v>
      </c>
      <c r="D20" s="36"/>
      <c r="E20" s="36"/>
      <c r="F20" s="37"/>
    </row>
    <row r="21" spans="1:7" ht="71.099999999999994" customHeight="1" x14ac:dyDescent="0.25">
      <c r="A21" s="44" t="s">
        <v>16</v>
      </c>
      <c r="B21" s="45"/>
      <c r="C21" s="48"/>
      <c r="D21" s="49"/>
      <c r="E21" s="49"/>
      <c r="F21" s="49"/>
      <c r="G21" s="30"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6" t="s">
        <v>22</v>
      </c>
      <c r="B28" s="34"/>
      <c r="C28" s="34"/>
      <c r="D28" s="34"/>
      <c r="E28" s="34"/>
      <c r="F28" s="34"/>
    </row>
    <row r="29" spans="1:7" x14ac:dyDescent="0.25">
      <c r="A29" s="34" t="s">
        <v>23</v>
      </c>
      <c r="B29" s="34"/>
      <c r="C29" s="34"/>
      <c r="D29" s="34"/>
      <c r="E29" s="34"/>
      <c r="F29" s="34"/>
    </row>
    <row r="30" spans="1:7" x14ac:dyDescent="0.25">
      <c r="A30" s="15" t="s">
        <v>24</v>
      </c>
      <c r="D30" s="16"/>
    </row>
    <row r="31" spans="1:7" x14ac:dyDescent="0.25">
      <c r="A31" s="25" t="s">
        <v>130</v>
      </c>
      <c r="B31" s="26"/>
    </row>
    <row r="32" spans="1:7" x14ac:dyDescent="0.25">
      <c r="A32" s="15"/>
    </row>
    <row r="33" spans="1:8" x14ac:dyDescent="0.25">
      <c r="A33" s="15"/>
    </row>
    <row r="35" spans="1:8" x14ac:dyDescent="0.25">
      <c r="A35" s="13" t="s">
        <v>45</v>
      </c>
      <c r="B35" s="13" t="s">
        <v>46</v>
      </c>
    </row>
    <row r="37" spans="1:8" x14ac:dyDescent="0.25">
      <c r="A37" s="13" t="s">
        <v>25</v>
      </c>
    </row>
    <row r="38" spans="1:8" ht="45" x14ac:dyDescent="0.25">
      <c r="A38" s="17" t="s">
        <v>26</v>
      </c>
      <c r="B38" s="17" t="s">
        <v>27</v>
      </c>
      <c r="C38" s="17" t="s">
        <v>28</v>
      </c>
      <c r="D38" s="17" t="s">
        <v>29</v>
      </c>
      <c r="E38" s="17" t="s">
        <v>30</v>
      </c>
      <c r="F38" s="17" t="s">
        <v>31</v>
      </c>
      <c r="G38" s="27" t="s">
        <v>32</v>
      </c>
      <c r="H38" s="27" t="s">
        <v>33</v>
      </c>
    </row>
    <row r="39" spans="1:8" x14ac:dyDescent="0.25">
      <c r="A39" s="17" t="s">
        <v>47</v>
      </c>
      <c r="B39" s="17" t="s">
        <v>41</v>
      </c>
      <c r="C39" s="18"/>
      <c r="D39" s="18"/>
      <c r="E39" s="18"/>
      <c r="F39" s="18"/>
      <c r="G39" s="28"/>
      <c r="H39" s="28"/>
    </row>
    <row r="40" spans="1:8" ht="45" x14ac:dyDescent="0.25">
      <c r="A40" s="18" t="s">
        <v>48</v>
      </c>
      <c r="B40" s="18" t="s">
        <v>40</v>
      </c>
      <c r="C40" s="18">
        <v>1000</v>
      </c>
      <c r="D40" s="18" t="s">
        <v>34</v>
      </c>
      <c r="E40" s="19">
        <v>9.7999999999999997E-3</v>
      </c>
      <c r="F40" s="18">
        <f>IF(ISBLANK(E40),"", PRODUCT(C40,E40))</f>
        <v>9.7999999999999989</v>
      </c>
      <c r="G40" s="29" t="s">
        <v>131</v>
      </c>
      <c r="H40" s="28"/>
    </row>
    <row r="41" spans="1:8" x14ac:dyDescent="0.25">
      <c r="A41" s="18" t="s">
        <v>49</v>
      </c>
      <c r="B41" s="18" t="s">
        <v>50</v>
      </c>
      <c r="C41" s="18"/>
      <c r="D41" s="18"/>
      <c r="E41" s="18"/>
      <c r="F41" s="18"/>
      <c r="G41" s="28"/>
      <c r="H41" s="31" t="s">
        <v>132</v>
      </c>
    </row>
    <row r="42" spans="1:8" x14ac:dyDescent="0.25">
      <c r="A42" s="18" t="s">
        <v>51</v>
      </c>
      <c r="B42" s="18" t="s">
        <v>39</v>
      </c>
      <c r="C42" s="18"/>
      <c r="D42" s="18"/>
      <c r="E42" s="18"/>
      <c r="F42" s="18"/>
      <c r="G42" s="28"/>
      <c r="H42" s="31" t="s">
        <v>39</v>
      </c>
    </row>
    <row r="43" spans="1:8" ht="30" x14ac:dyDescent="0.25">
      <c r="A43" s="18" t="s">
        <v>52</v>
      </c>
      <c r="B43" s="18" t="s">
        <v>42</v>
      </c>
      <c r="C43" s="18"/>
      <c r="D43" s="18"/>
      <c r="E43" s="18"/>
      <c r="F43" s="18"/>
      <c r="G43" s="28"/>
      <c r="H43" s="32" t="s">
        <v>42</v>
      </c>
    </row>
    <row r="44" spans="1:8" x14ac:dyDescent="0.25">
      <c r="A44" s="18" t="s">
        <v>53</v>
      </c>
      <c r="B44" s="18" t="s">
        <v>43</v>
      </c>
      <c r="C44" s="18"/>
      <c r="D44" s="18"/>
      <c r="E44" s="18"/>
      <c r="F44" s="18"/>
      <c r="G44" s="28"/>
      <c r="H44" s="31" t="s">
        <v>43</v>
      </c>
    </row>
    <row r="45" spans="1:8" x14ac:dyDescent="0.25">
      <c r="A45" s="18" t="s">
        <v>54</v>
      </c>
      <c r="B45" s="18" t="s">
        <v>44</v>
      </c>
      <c r="C45" s="18"/>
      <c r="D45" s="18"/>
      <c r="E45" s="18"/>
      <c r="F45" s="18"/>
      <c r="G45" s="28"/>
      <c r="H45" s="31" t="s">
        <v>133</v>
      </c>
    </row>
    <row r="46" spans="1:8" x14ac:dyDescent="0.25">
      <c r="E46" s="17" t="s">
        <v>35</v>
      </c>
      <c r="F46" s="17">
        <f>IF((COUNT(C40:C45)&lt;&gt;COUNT(F40:F45)),"", ROUND(SUM(F40:F45),2))</f>
        <v>9.8000000000000007</v>
      </c>
      <c r="G46" s="30" t="str">
        <f>IF((COUNT(C40:C45)&lt;&gt;COUNT(F40:F45)),"Neužpildytos visų objektų kainos", "")</f>
        <v/>
      </c>
    </row>
    <row r="47" spans="1:8" x14ac:dyDescent="0.25">
      <c r="C47" s="17" t="s">
        <v>36</v>
      </c>
      <c r="D47" s="20">
        <v>5</v>
      </c>
      <c r="E47" s="17" t="s">
        <v>37</v>
      </c>
      <c r="F47" s="17">
        <f>IF(OR(F46="",D47=""),"", ROUND(PRODUCT(D47,F46)/100,2))</f>
        <v>0.49</v>
      </c>
      <c r="G47" s="30" t="str">
        <f>IF(D47="", "Nurodykite taikomą PVM dydį", "")</f>
        <v/>
      </c>
    </row>
    <row r="48" spans="1:8" x14ac:dyDescent="0.25">
      <c r="E48" s="17" t="s">
        <v>38</v>
      </c>
      <c r="F48" s="17">
        <f>IF(ISBLANK(F47), "", ROUND(SUM(F46:F47),2))</f>
        <v>10.29</v>
      </c>
    </row>
    <row r="51" spans="1:8" x14ac:dyDescent="0.25">
      <c r="A51" s="13" t="s">
        <v>55</v>
      </c>
      <c r="B51" s="13" t="s">
        <v>56</v>
      </c>
    </row>
    <row r="53" spans="1:8" x14ac:dyDescent="0.25">
      <c r="A53" s="13" t="s">
        <v>25</v>
      </c>
    </row>
    <row r="54" spans="1:8" ht="45" x14ac:dyDescent="0.25">
      <c r="A54" s="17" t="s">
        <v>26</v>
      </c>
      <c r="B54" s="17" t="s">
        <v>27</v>
      </c>
      <c r="C54" s="17" t="s">
        <v>28</v>
      </c>
      <c r="D54" s="17" t="s">
        <v>29</v>
      </c>
      <c r="E54" s="17" t="s">
        <v>30</v>
      </c>
      <c r="F54" s="17" t="s">
        <v>31</v>
      </c>
      <c r="G54" s="27" t="s">
        <v>32</v>
      </c>
      <c r="H54" s="27" t="s">
        <v>33</v>
      </c>
    </row>
    <row r="55" spans="1:8" x14ac:dyDescent="0.25">
      <c r="A55" s="17" t="s">
        <v>57</v>
      </c>
      <c r="B55" s="17" t="s">
        <v>58</v>
      </c>
      <c r="C55" s="18"/>
      <c r="D55" s="18"/>
      <c r="E55" s="18"/>
      <c r="F55" s="18"/>
      <c r="G55" s="28"/>
      <c r="H55" s="28"/>
    </row>
    <row r="56" spans="1:8" ht="30" x14ac:dyDescent="0.25">
      <c r="A56" s="18" t="s">
        <v>59</v>
      </c>
      <c r="B56" s="18" t="s">
        <v>60</v>
      </c>
      <c r="C56" s="18">
        <v>2000</v>
      </c>
      <c r="D56" s="18" t="s">
        <v>34</v>
      </c>
      <c r="E56" s="19">
        <v>1.8</v>
      </c>
      <c r="F56" s="18">
        <f>IF(ISBLANK(E56),"", PRODUCT(C56,E56))</f>
        <v>3600</v>
      </c>
      <c r="G56" s="29" t="s">
        <v>149</v>
      </c>
      <c r="H56" s="28"/>
    </row>
    <row r="57" spans="1:8" ht="30" x14ac:dyDescent="0.25">
      <c r="A57" s="18" t="s">
        <v>61</v>
      </c>
      <c r="B57" s="18" t="s">
        <v>62</v>
      </c>
      <c r="C57" s="18"/>
      <c r="D57" s="18"/>
      <c r="E57" s="18"/>
      <c r="F57" s="18"/>
      <c r="G57" s="28"/>
      <c r="H57" s="32" t="s">
        <v>62</v>
      </c>
    </row>
    <row r="58" spans="1:8" x14ac:dyDescent="0.25">
      <c r="A58" s="18" t="s">
        <v>63</v>
      </c>
      <c r="B58" s="18" t="s">
        <v>64</v>
      </c>
      <c r="C58" s="18"/>
      <c r="D58" s="18"/>
      <c r="E58" s="18"/>
      <c r="F58" s="18"/>
      <c r="G58" s="28"/>
      <c r="H58" s="32" t="s">
        <v>64</v>
      </c>
    </row>
    <row r="59" spans="1:8" ht="30" x14ac:dyDescent="0.25">
      <c r="A59" s="18" t="s">
        <v>65</v>
      </c>
      <c r="B59" s="18" t="s">
        <v>66</v>
      </c>
      <c r="C59" s="18"/>
      <c r="D59" s="18"/>
      <c r="E59" s="18"/>
      <c r="F59" s="18"/>
      <c r="G59" s="28"/>
      <c r="H59" s="32" t="s">
        <v>66</v>
      </c>
    </row>
    <row r="60" spans="1:8" ht="30" x14ac:dyDescent="0.25">
      <c r="A60" s="18" t="s">
        <v>67</v>
      </c>
      <c r="B60" s="18" t="s">
        <v>68</v>
      </c>
      <c r="C60" s="18"/>
      <c r="D60" s="18"/>
      <c r="E60" s="18"/>
      <c r="F60" s="18"/>
      <c r="G60" s="28"/>
      <c r="H60" s="32" t="s">
        <v>68</v>
      </c>
    </row>
    <row r="61" spans="1:8" ht="45" x14ac:dyDescent="0.25">
      <c r="A61" s="18" t="s">
        <v>69</v>
      </c>
      <c r="B61" s="18" t="s">
        <v>70</v>
      </c>
      <c r="C61" s="18"/>
      <c r="D61" s="18"/>
      <c r="E61" s="18"/>
      <c r="F61" s="18"/>
      <c r="G61" s="28"/>
      <c r="H61" s="32" t="s">
        <v>70</v>
      </c>
    </row>
    <row r="62" spans="1:8" ht="30" x14ac:dyDescent="0.25">
      <c r="A62" s="18" t="s">
        <v>71</v>
      </c>
      <c r="B62" s="18" t="s">
        <v>72</v>
      </c>
      <c r="C62" s="18"/>
      <c r="D62" s="18"/>
      <c r="E62" s="18"/>
      <c r="F62" s="18"/>
      <c r="G62" s="28"/>
      <c r="H62" s="32" t="s">
        <v>72</v>
      </c>
    </row>
    <row r="63" spans="1:8" ht="30" x14ac:dyDescent="0.25">
      <c r="A63" s="18" t="s">
        <v>73</v>
      </c>
      <c r="B63" s="18" t="s">
        <v>74</v>
      </c>
      <c r="C63" s="18"/>
      <c r="D63" s="18"/>
      <c r="E63" s="18"/>
      <c r="F63" s="18"/>
      <c r="G63" s="28"/>
      <c r="H63" s="32" t="s">
        <v>150</v>
      </c>
    </row>
    <row r="64" spans="1:8" x14ac:dyDescent="0.25">
      <c r="E64" s="17" t="s">
        <v>35</v>
      </c>
      <c r="F64" s="17">
        <f>IF((COUNT(C56:C63)&lt;&gt;COUNT(F56:F63)),"", ROUND(SUM(F56:F63),2))</f>
        <v>3600</v>
      </c>
      <c r="G64" s="30" t="str">
        <f>IF((COUNT(C56:C63)&lt;&gt;COUNT(F56:F63)),"Neužpildytos visų objektų kainos", "")</f>
        <v/>
      </c>
    </row>
    <row r="65" spans="1:8" x14ac:dyDescent="0.25">
      <c r="C65" s="17" t="s">
        <v>36</v>
      </c>
      <c r="D65" s="20">
        <v>5</v>
      </c>
      <c r="E65" s="17" t="s">
        <v>37</v>
      </c>
      <c r="F65" s="17">
        <f>IF(OR(F64="",D65=""),"", ROUND(PRODUCT(D65,F64)/100,2))</f>
        <v>180</v>
      </c>
      <c r="G65" s="30" t="str">
        <f>IF(D65="", "Nurodykite taikomą PVM dydį", "")</f>
        <v/>
      </c>
    </row>
    <row r="66" spans="1:8" x14ac:dyDescent="0.25">
      <c r="E66" s="17" t="s">
        <v>38</v>
      </c>
      <c r="F66" s="17">
        <f>IF(ISBLANK(F65), "", ROUND(SUM(F64:F65),2))</f>
        <v>3780</v>
      </c>
    </row>
    <row r="69" spans="1:8" x14ac:dyDescent="0.25">
      <c r="A69" s="13" t="s">
        <v>76</v>
      </c>
      <c r="B69" s="13" t="s">
        <v>77</v>
      </c>
    </row>
    <row r="71" spans="1:8" x14ac:dyDescent="0.25">
      <c r="A71" s="13" t="s">
        <v>25</v>
      </c>
    </row>
    <row r="72" spans="1:8" ht="45" x14ac:dyDescent="0.25">
      <c r="A72" s="17" t="s">
        <v>26</v>
      </c>
      <c r="B72" s="17" t="s">
        <v>27</v>
      </c>
      <c r="C72" s="17" t="s">
        <v>28</v>
      </c>
      <c r="D72" s="17" t="s">
        <v>29</v>
      </c>
      <c r="E72" s="17" t="s">
        <v>30</v>
      </c>
      <c r="F72" s="17" t="s">
        <v>31</v>
      </c>
      <c r="G72" s="27" t="s">
        <v>32</v>
      </c>
      <c r="H72" s="27" t="s">
        <v>33</v>
      </c>
    </row>
    <row r="73" spans="1:8" x14ac:dyDescent="0.25">
      <c r="A73" s="17" t="s">
        <v>78</v>
      </c>
      <c r="B73" s="17" t="s">
        <v>79</v>
      </c>
      <c r="C73" s="18"/>
      <c r="D73" s="18"/>
      <c r="E73" s="18"/>
      <c r="F73" s="18"/>
      <c r="G73" s="28"/>
      <c r="H73" s="28"/>
    </row>
    <row r="74" spans="1:8" ht="45" x14ac:dyDescent="0.25">
      <c r="A74" s="18" t="s">
        <v>80</v>
      </c>
      <c r="B74" s="18" t="s">
        <v>79</v>
      </c>
      <c r="C74" s="18">
        <v>1800</v>
      </c>
      <c r="D74" s="18" t="s">
        <v>34</v>
      </c>
      <c r="E74" s="19">
        <v>0.17699999999999999</v>
      </c>
      <c r="F74" s="18">
        <f>IF(ISBLANK(E74),"", PRODUCT(C74,E74))</f>
        <v>318.59999999999997</v>
      </c>
      <c r="G74" s="29" t="s">
        <v>139</v>
      </c>
      <c r="H74" s="28"/>
    </row>
    <row r="75" spans="1:8" x14ac:dyDescent="0.25">
      <c r="A75" s="18" t="s">
        <v>81</v>
      </c>
      <c r="B75" s="18" t="s">
        <v>82</v>
      </c>
      <c r="C75" s="18"/>
      <c r="D75" s="18"/>
      <c r="E75" s="18"/>
      <c r="F75" s="18"/>
      <c r="G75" s="28"/>
      <c r="H75" s="32" t="s">
        <v>136</v>
      </c>
    </row>
    <row r="76" spans="1:8" x14ac:dyDescent="0.25">
      <c r="A76" s="18" t="s">
        <v>83</v>
      </c>
      <c r="B76" s="18" t="s">
        <v>84</v>
      </c>
      <c r="C76" s="18"/>
      <c r="D76" s="18"/>
      <c r="E76" s="18"/>
      <c r="F76" s="18"/>
      <c r="G76" s="28"/>
      <c r="H76" s="32" t="s">
        <v>84</v>
      </c>
    </row>
    <row r="77" spans="1:8" x14ac:dyDescent="0.25">
      <c r="A77" s="18" t="s">
        <v>85</v>
      </c>
      <c r="B77" s="18" t="s">
        <v>75</v>
      </c>
      <c r="C77" s="18"/>
      <c r="D77" s="18"/>
      <c r="E77" s="18"/>
      <c r="F77" s="18"/>
      <c r="G77" s="28"/>
      <c r="H77" s="32" t="s">
        <v>137</v>
      </c>
    </row>
    <row r="78" spans="1:8" ht="41.25" customHeight="1" x14ac:dyDescent="0.25">
      <c r="A78" s="18" t="s">
        <v>86</v>
      </c>
      <c r="B78" s="28" t="s">
        <v>87</v>
      </c>
      <c r="C78" s="18"/>
      <c r="D78" s="18"/>
      <c r="E78" s="18"/>
      <c r="F78" s="18"/>
      <c r="G78" s="28"/>
      <c r="H78" s="32" t="s">
        <v>87</v>
      </c>
    </row>
    <row r="79" spans="1:8" x14ac:dyDescent="0.25">
      <c r="A79" s="18" t="s">
        <v>88</v>
      </c>
      <c r="B79" s="18" t="s">
        <v>89</v>
      </c>
      <c r="C79" s="18"/>
      <c r="D79" s="18"/>
      <c r="E79" s="18"/>
      <c r="F79" s="18"/>
      <c r="G79" s="28"/>
      <c r="H79" s="32" t="s">
        <v>89</v>
      </c>
    </row>
    <row r="80" spans="1:8" ht="30" x14ac:dyDescent="0.25">
      <c r="A80" s="18" t="s">
        <v>90</v>
      </c>
      <c r="B80" s="18" t="s">
        <v>91</v>
      </c>
      <c r="C80" s="18"/>
      <c r="D80" s="18"/>
      <c r="E80" s="18"/>
      <c r="F80" s="18"/>
      <c r="G80" s="28"/>
      <c r="H80" s="32" t="s">
        <v>138</v>
      </c>
    </row>
    <row r="81" spans="1:8" x14ac:dyDescent="0.25">
      <c r="E81" s="17" t="s">
        <v>35</v>
      </c>
      <c r="F81" s="17">
        <f>IF((COUNT(C74:C80)&lt;&gt;COUNT(F74:F80)),"", ROUND(SUM(F74:F80),2))</f>
        <v>318.60000000000002</v>
      </c>
      <c r="G81" s="30" t="str">
        <f>IF((COUNT(C74:C80)&lt;&gt;COUNT(F74:F80)),"Neužpildytos visų objektų kainos", "")</f>
        <v/>
      </c>
    </row>
    <row r="82" spans="1:8" x14ac:dyDescent="0.25">
      <c r="C82" s="17" t="s">
        <v>36</v>
      </c>
      <c r="D82" s="20">
        <v>5</v>
      </c>
      <c r="E82" s="17" t="s">
        <v>37</v>
      </c>
      <c r="F82" s="17">
        <f>IF(OR(F81="",D82=""),"", ROUND(PRODUCT(D82,F81)/100,2))</f>
        <v>15.93</v>
      </c>
      <c r="G82" s="30" t="str">
        <f>IF(D82="", "Nurodykite taikomą PVM dydį", "")</f>
        <v/>
      </c>
    </row>
    <row r="83" spans="1:8" x14ac:dyDescent="0.25">
      <c r="E83" s="17" t="s">
        <v>38</v>
      </c>
      <c r="F83" s="17">
        <f>IF(ISBLANK(F82), "", ROUND(SUM(F81:F82),2))</f>
        <v>334.53</v>
      </c>
    </row>
    <row r="85" spans="1:8" x14ac:dyDescent="0.25">
      <c r="A85" s="13" t="s">
        <v>92</v>
      </c>
      <c r="B85" s="13" t="s">
        <v>93</v>
      </c>
    </row>
    <row r="87" spans="1:8" x14ac:dyDescent="0.25">
      <c r="A87" s="13" t="s">
        <v>25</v>
      </c>
    </row>
    <row r="88" spans="1:8" ht="45" x14ac:dyDescent="0.25">
      <c r="A88" s="17" t="s">
        <v>26</v>
      </c>
      <c r="B88" s="17" t="s">
        <v>27</v>
      </c>
      <c r="C88" s="17" t="s">
        <v>28</v>
      </c>
      <c r="D88" s="17" t="s">
        <v>29</v>
      </c>
      <c r="E88" s="17" t="s">
        <v>30</v>
      </c>
      <c r="F88" s="17" t="s">
        <v>31</v>
      </c>
      <c r="G88" s="27" t="s">
        <v>32</v>
      </c>
      <c r="H88" s="27" t="s">
        <v>33</v>
      </c>
    </row>
    <row r="89" spans="1:8" x14ac:dyDescent="0.25">
      <c r="A89" s="17" t="s">
        <v>94</v>
      </c>
      <c r="B89" s="17" t="s">
        <v>95</v>
      </c>
      <c r="C89" s="18"/>
      <c r="D89" s="18"/>
      <c r="E89" s="18"/>
      <c r="F89" s="18"/>
      <c r="G89" s="28"/>
      <c r="H89" s="28"/>
    </row>
    <row r="90" spans="1:8" ht="60" x14ac:dyDescent="0.25">
      <c r="A90" s="18" t="s">
        <v>96</v>
      </c>
      <c r="B90" s="18" t="s">
        <v>95</v>
      </c>
      <c r="C90" s="18">
        <v>10000</v>
      </c>
      <c r="D90" s="18" t="s">
        <v>34</v>
      </c>
      <c r="E90" s="19">
        <v>0.65800000000000003</v>
      </c>
      <c r="F90" s="18">
        <f>IF(ISBLANK(E90),"", PRODUCT(C90,E90))</f>
        <v>6580</v>
      </c>
      <c r="G90" s="29" t="s">
        <v>135</v>
      </c>
      <c r="H90" s="28"/>
    </row>
    <row r="91" spans="1:8" ht="30" x14ac:dyDescent="0.25">
      <c r="A91" s="18" t="s">
        <v>97</v>
      </c>
      <c r="B91" s="18" t="s">
        <v>98</v>
      </c>
      <c r="C91" s="18"/>
      <c r="D91" s="18"/>
      <c r="E91" s="18"/>
      <c r="F91" s="18"/>
      <c r="G91" s="28"/>
      <c r="H91" s="32" t="s">
        <v>98</v>
      </c>
    </row>
    <row r="92" spans="1:8" ht="30" x14ac:dyDescent="0.25">
      <c r="A92" s="18" t="s">
        <v>99</v>
      </c>
      <c r="B92" s="18" t="s">
        <v>100</v>
      </c>
      <c r="C92" s="18"/>
      <c r="D92" s="18"/>
      <c r="E92" s="18"/>
      <c r="F92" s="18"/>
      <c r="G92" s="28"/>
      <c r="H92" s="32" t="s">
        <v>100</v>
      </c>
    </row>
    <row r="93" spans="1:8" ht="45" x14ac:dyDescent="0.25">
      <c r="A93" s="18" t="s">
        <v>101</v>
      </c>
      <c r="B93" s="18" t="s">
        <v>102</v>
      </c>
      <c r="C93" s="18"/>
      <c r="D93" s="18"/>
      <c r="E93" s="18"/>
      <c r="F93" s="18"/>
      <c r="G93" s="28"/>
      <c r="H93" s="32" t="s">
        <v>102</v>
      </c>
    </row>
    <row r="94" spans="1:8" ht="30" x14ac:dyDescent="0.25">
      <c r="A94" s="18" t="s">
        <v>103</v>
      </c>
      <c r="B94" s="18" t="s">
        <v>104</v>
      </c>
      <c r="C94" s="18"/>
      <c r="D94" s="18"/>
      <c r="E94" s="18"/>
      <c r="F94" s="18"/>
      <c r="G94" s="28"/>
      <c r="H94" s="32" t="s">
        <v>134</v>
      </c>
    </row>
    <row r="95" spans="1:8" ht="30" x14ac:dyDescent="0.25">
      <c r="A95" s="18" t="s">
        <v>105</v>
      </c>
      <c r="B95" s="18" t="s">
        <v>106</v>
      </c>
      <c r="C95" s="18"/>
      <c r="D95" s="18"/>
      <c r="E95" s="18"/>
      <c r="F95" s="18"/>
      <c r="G95" s="28"/>
      <c r="H95" s="32" t="s">
        <v>106</v>
      </c>
    </row>
    <row r="96" spans="1:8" ht="30" x14ac:dyDescent="0.25">
      <c r="A96" s="18" t="s">
        <v>107</v>
      </c>
      <c r="B96" s="18" t="s">
        <v>108</v>
      </c>
      <c r="C96" s="18"/>
      <c r="D96" s="18"/>
      <c r="E96" s="18"/>
      <c r="F96" s="18"/>
      <c r="G96" s="28"/>
      <c r="H96" s="32" t="s">
        <v>140</v>
      </c>
    </row>
    <row r="97" spans="3:7" x14ac:dyDescent="0.25">
      <c r="E97" s="17" t="s">
        <v>35</v>
      </c>
      <c r="F97" s="17">
        <f>IF((COUNT(C90:C96)&lt;&gt;COUNT(F90:F96)),"", ROUND(SUM(F90:F96),2))</f>
        <v>6580</v>
      </c>
      <c r="G97" s="30" t="str">
        <f>IF((COUNT(C90:C96)&lt;&gt;COUNT(F90:F96)),"Neužpildytos visų objektų kainos", "")</f>
        <v/>
      </c>
    </row>
    <row r="98" spans="3:7" x14ac:dyDescent="0.25">
      <c r="C98" s="17" t="s">
        <v>36</v>
      </c>
      <c r="D98" s="20">
        <v>5</v>
      </c>
      <c r="E98" s="17" t="s">
        <v>37</v>
      </c>
      <c r="F98" s="17">
        <f>IF(OR(F97="",D98=""),"", ROUND(PRODUCT(D98,F97)/100,2))</f>
        <v>329</v>
      </c>
      <c r="G98" s="30" t="str">
        <f>IF(D98="", "Nurodykite taikomą PVM dydį", "")</f>
        <v/>
      </c>
    </row>
    <row r="99" spans="3:7" x14ac:dyDescent="0.25">
      <c r="E99" s="17" t="s">
        <v>38</v>
      </c>
      <c r="F99" s="17">
        <f>IF(ISBLANK(F98), "", ROUND(SUM(F97:F98),2))</f>
        <v>6909</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C18" r:id="rId1" xr:uid="{D1F457BA-9DCF-404E-9F94-E1B326F8501A}"/>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N28" sqref="N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109</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1" t="s">
        <v>110</v>
      </c>
      <c r="B5" s="52"/>
      <c r="C5" s="57" t="s">
        <v>111</v>
      </c>
      <c r="D5" s="58"/>
      <c r="E5" s="52"/>
      <c r="F5" s="57" t="s">
        <v>112</v>
      </c>
      <c r="G5" s="58"/>
      <c r="H5" s="52"/>
      <c r="I5" s="57" t="s">
        <v>113</v>
      </c>
      <c r="J5" s="52"/>
      <c r="K5" s="9" t="s">
        <v>114</v>
      </c>
    </row>
    <row r="6" spans="1:11" ht="48.95" customHeight="1" x14ac:dyDescent="0.25">
      <c r="A6" s="59"/>
      <c r="B6" s="43"/>
      <c r="C6" s="50"/>
      <c r="D6" s="56"/>
      <c r="E6" s="43"/>
      <c r="F6" s="50"/>
      <c r="G6" s="56"/>
      <c r="H6" s="43"/>
      <c r="I6" s="50"/>
      <c r="J6" s="43"/>
      <c r="K6" s="21"/>
    </row>
    <row r="7" spans="1:11" ht="48.95" customHeight="1" x14ac:dyDescent="0.25">
      <c r="A7" s="59"/>
      <c r="B7" s="43"/>
      <c r="C7" s="50"/>
      <c r="D7" s="56"/>
      <c r="E7" s="43"/>
      <c r="F7" s="50"/>
      <c r="G7" s="56"/>
      <c r="H7" s="43"/>
      <c r="I7" s="50"/>
      <c r="J7" s="43"/>
      <c r="K7" s="21"/>
    </row>
    <row r="8" spans="1:11" ht="48.95" customHeight="1" x14ac:dyDescent="0.25">
      <c r="A8" s="59"/>
      <c r="B8" s="43"/>
      <c r="C8" s="50"/>
      <c r="D8" s="56"/>
      <c r="E8" s="43"/>
      <c r="F8" s="50"/>
      <c r="G8" s="56"/>
      <c r="H8" s="43"/>
      <c r="I8" s="50"/>
      <c r="J8" s="43"/>
      <c r="K8" s="21"/>
    </row>
    <row r="9" spans="1:11" ht="18.95" customHeight="1" x14ac:dyDescent="0.25">
      <c r="A9" s="10"/>
      <c r="B9" s="10"/>
      <c r="C9" s="10"/>
      <c r="D9" s="10"/>
      <c r="E9" s="10"/>
      <c r="F9" s="10"/>
      <c r="G9" s="10"/>
      <c r="H9" s="10"/>
      <c r="I9" s="10"/>
      <c r="J9" s="10"/>
      <c r="K9" s="11"/>
    </row>
    <row r="10" spans="1:11" ht="48.95" customHeight="1" x14ac:dyDescent="0.25">
      <c r="A10" s="63" t="s">
        <v>115</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51" t="s">
        <v>27</v>
      </c>
      <c r="B12" s="52"/>
      <c r="C12" s="57" t="s">
        <v>111</v>
      </c>
      <c r="D12" s="58"/>
      <c r="E12" s="52"/>
      <c r="F12" s="57" t="s">
        <v>116</v>
      </c>
      <c r="G12" s="58"/>
      <c r="H12" s="52"/>
      <c r="I12" s="77" t="s">
        <v>113</v>
      </c>
      <c r="J12" s="74"/>
      <c r="K12" s="11"/>
    </row>
    <row r="13" spans="1:11" ht="48.95" customHeight="1" x14ac:dyDescent="0.25">
      <c r="A13" s="59"/>
      <c r="B13" s="43"/>
      <c r="C13" s="50"/>
      <c r="D13" s="56"/>
      <c r="E13" s="43"/>
      <c r="F13" s="50"/>
      <c r="G13" s="56"/>
      <c r="H13" s="43"/>
      <c r="I13" s="53"/>
      <c r="J13" s="54"/>
      <c r="K13" s="11"/>
    </row>
    <row r="14" spans="1:11" ht="48.95" customHeight="1" x14ac:dyDescent="0.25">
      <c r="A14" s="59"/>
      <c r="B14" s="43"/>
      <c r="C14" s="50"/>
      <c r="D14" s="56"/>
      <c r="E14" s="43"/>
      <c r="F14" s="50"/>
      <c r="G14" s="56"/>
      <c r="H14" s="43"/>
      <c r="I14" s="53"/>
      <c r="J14" s="54"/>
      <c r="K14" s="11"/>
    </row>
    <row r="15" spans="1:11" ht="48.95" customHeight="1" x14ac:dyDescent="0.25">
      <c r="A15" s="59"/>
      <c r="B15" s="43"/>
      <c r="C15" s="50"/>
      <c r="D15" s="56"/>
      <c r="E15" s="43"/>
      <c r="F15" s="50"/>
      <c r="G15" s="56"/>
      <c r="H15" s="43"/>
      <c r="I15" s="53"/>
      <c r="J15" s="54"/>
      <c r="K15" s="11"/>
    </row>
    <row r="17" spans="1:10" ht="33" customHeight="1" x14ac:dyDescent="0.25">
      <c r="A17" s="65"/>
      <c r="B17" s="34"/>
      <c r="C17" s="34"/>
      <c r="D17" s="34"/>
      <c r="E17" s="34"/>
      <c r="F17" s="34"/>
      <c r="G17" s="34"/>
      <c r="H17" s="34"/>
      <c r="I17" s="34"/>
      <c r="J17" s="34"/>
    </row>
    <row r="19" spans="1:10" ht="15.95" customHeight="1" x14ac:dyDescent="0.25">
      <c r="A19" s="76" t="s">
        <v>117</v>
      </c>
      <c r="B19" s="34"/>
      <c r="C19" s="34"/>
      <c r="D19" s="34"/>
      <c r="E19" s="34"/>
      <c r="F19" s="34"/>
      <c r="G19" s="34"/>
      <c r="H19" s="34"/>
      <c r="I19" s="34"/>
      <c r="J19" s="34"/>
    </row>
    <row r="20" spans="1:10" ht="15.95" customHeight="1" thickBot="1" x14ac:dyDescent="0.3"/>
    <row r="21" spans="1:10" ht="15.95" customHeight="1" x14ac:dyDescent="0.25">
      <c r="A21" s="8" t="s">
        <v>26</v>
      </c>
      <c r="B21" s="61" t="s">
        <v>118</v>
      </c>
      <c r="C21" s="58"/>
      <c r="D21" s="58"/>
      <c r="E21" s="58"/>
      <c r="F21" s="58"/>
      <c r="G21" s="52"/>
      <c r="H21" s="73" t="s">
        <v>119</v>
      </c>
      <c r="I21" s="58"/>
      <c r="J21" s="74"/>
    </row>
    <row r="22" spans="1:10" ht="48" customHeight="1" x14ac:dyDescent="0.25">
      <c r="A22" s="22" t="s">
        <v>120</v>
      </c>
      <c r="B22" s="62" t="s">
        <v>121</v>
      </c>
      <c r="C22" s="56"/>
      <c r="D22" s="56"/>
      <c r="E22" s="56"/>
      <c r="F22" s="56"/>
      <c r="G22" s="43"/>
      <c r="H22" s="55"/>
      <c r="I22" s="56"/>
      <c r="J22" s="54"/>
    </row>
    <row r="23" spans="1:10" ht="48" customHeight="1" x14ac:dyDescent="0.25">
      <c r="A23" s="22" t="s">
        <v>122</v>
      </c>
      <c r="B23" s="62" t="s">
        <v>123</v>
      </c>
      <c r="C23" s="56"/>
      <c r="D23" s="56"/>
      <c r="E23" s="56"/>
      <c r="F23" s="56"/>
      <c r="G23" s="43"/>
      <c r="H23" s="55"/>
      <c r="I23" s="56"/>
      <c r="J23" s="54"/>
    </row>
    <row r="24" spans="1:10" ht="48" customHeight="1" x14ac:dyDescent="0.25">
      <c r="A24" s="22" t="s">
        <v>124</v>
      </c>
      <c r="B24" s="62" t="s">
        <v>125</v>
      </c>
      <c r="C24" s="56"/>
      <c r="D24" s="56"/>
      <c r="E24" s="56"/>
      <c r="F24" s="56"/>
      <c r="G24" s="43"/>
      <c r="H24" s="55"/>
      <c r="I24" s="56"/>
      <c r="J24" s="54"/>
    </row>
    <row r="25" spans="1:10" ht="48" customHeight="1" x14ac:dyDescent="0.25">
      <c r="A25" s="23"/>
      <c r="B25" s="60"/>
      <c r="C25" s="56"/>
      <c r="D25" s="56"/>
      <c r="E25" s="56"/>
      <c r="F25" s="56"/>
      <c r="G25" s="43"/>
      <c r="H25" s="55"/>
      <c r="I25" s="56"/>
      <c r="J25" s="54"/>
    </row>
    <row r="26" spans="1:10" ht="48" customHeight="1" x14ac:dyDescent="0.25">
      <c r="A26" s="23"/>
      <c r="B26" s="60"/>
      <c r="C26" s="56"/>
      <c r="D26" s="56"/>
      <c r="E26" s="56"/>
      <c r="F26" s="56"/>
      <c r="G26" s="43"/>
      <c r="H26" s="55"/>
      <c r="I26" s="56"/>
      <c r="J26" s="54"/>
    </row>
    <row r="27" spans="1:10" ht="48" customHeight="1" x14ac:dyDescent="0.25">
      <c r="A27" s="23"/>
      <c r="B27" s="60"/>
      <c r="C27" s="56"/>
      <c r="D27" s="56"/>
      <c r="E27" s="56"/>
      <c r="F27" s="56"/>
      <c r="G27" s="43"/>
      <c r="H27" s="55"/>
      <c r="I27" s="56"/>
      <c r="J27" s="54"/>
    </row>
    <row r="28" spans="1:10" ht="48" customHeight="1" x14ac:dyDescent="0.25">
      <c r="A28" s="23"/>
      <c r="B28" s="60"/>
      <c r="C28" s="56"/>
      <c r="D28" s="56"/>
      <c r="E28" s="56"/>
      <c r="F28" s="56"/>
      <c r="G28" s="43"/>
      <c r="H28" s="55"/>
      <c r="I28" s="56"/>
      <c r="J28" s="54"/>
    </row>
    <row r="29" spans="1:10" ht="48" customHeight="1" x14ac:dyDescent="0.25">
      <c r="A29" s="23"/>
      <c r="B29" s="60"/>
      <c r="C29" s="56"/>
      <c r="D29" s="56"/>
      <c r="E29" s="56"/>
      <c r="F29" s="56"/>
      <c r="G29" s="43"/>
      <c r="H29" s="55"/>
      <c r="I29" s="56"/>
      <c r="J29" s="54"/>
    </row>
    <row r="30" spans="1:10" ht="48" customHeight="1" x14ac:dyDescent="0.25">
      <c r="A30" s="23"/>
      <c r="B30" s="60"/>
      <c r="C30" s="56"/>
      <c r="D30" s="56"/>
      <c r="E30" s="56"/>
      <c r="F30" s="56"/>
      <c r="G30" s="43"/>
      <c r="H30" s="55"/>
      <c r="I30" s="56"/>
      <c r="J30" s="54"/>
    </row>
    <row r="31" spans="1:10" ht="48" customHeight="1" x14ac:dyDescent="0.25">
      <c r="A31" s="23"/>
      <c r="B31" s="60"/>
      <c r="C31" s="56"/>
      <c r="D31" s="56"/>
      <c r="E31" s="56"/>
      <c r="F31" s="56"/>
      <c r="G31" s="43"/>
      <c r="H31" s="55"/>
      <c r="I31" s="56"/>
      <c r="J31" s="54"/>
    </row>
    <row r="32" spans="1:10" ht="48.95" customHeight="1" thickBot="1" x14ac:dyDescent="0.3">
      <c r="A32" s="24"/>
      <c r="B32" s="67"/>
      <c r="C32" s="68"/>
      <c r="D32" s="68"/>
      <c r="E32" s="68"/>
      <c r="F32" s="68"/>
      <c r="G32" s="69"/>
      <c r="H32" s="70"/>
      <c r="I32" s="71"/>
      <c r="J32" s="72"/>
    </row>
    <row r="34" spans="1:10" ht="102" customHeight="1" x14ac:dyDescent="0.25">
      <c r="A34" s="65" t="s">
        <v>126</v>
      </c>
      <c r="B34" s="34"/>
      <c r="C34" s="34"/>
      <c r="D34" s="34"/>
      <c r="E34" s="34"/>
      <c r="F34" s="34"/>
      <c r="G34" s="34"/>
      <c r="H34" s="34"/>
      <c r="I34" s="34"/>
      <c r="J34" s="34"/>
    </row>
    <row r="37" spans="1:10" x14ac:dyDescent="0.25">
      <c r="A37" s="64" t="s">
        <v>127</v>
      </c>
      <c r="B37" s="34"/>
      <c r="C37" s="34"/>
      <c r="D37" s="34"/>
      <c r="E37" s="66"/>
      <c r="F37" s="34"/>
      <c r="G37" s="34"/>
      <c r="H37" s="34"/>
      <c r="I37" s="34"/>
      <c r="J37" s="34"/>
    </row>
    <row r="39" spans="1:10" x14ac:dyDescent="0.25">
      <c r="A39" s="64" t="s">
        <v>128</v>
      </c>
      <c r="B39" s="34"/>
      <c r="C39" s="34"/>
      <c r="D39" s="34"/>
      <c r="E39" s="66"/>
      <c r="F39" s="34"/>
      <c r="G39" s="34"/>
      <c r="H39" s="34"/>
      <c r="I39" s="34"/>
      <c r="J39" s="34"/>
    </row>
    <row r="86" spans="1:1" ht="15.75" x14ac:dyDescent="0.25">
      <c r="A86" t="s">
        <v>129</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2025-07-31T11:24:05Z</dcterms:modified>
</cp:coreProperties>
</file>