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sbuz\Documents\VIENKARTINĖS MEDICININĖS PRIEMONĖS 1 dalis ID1718117 2025-04-30\"/>
    </mc:Choice>
  </mc:AlternateContent>
  <xr:revisionPtr revIDLastSave="0" documentId="13_ncr:1_{25C4918B-8A1C-4311-9F0C-1244D09D9E17}"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F46" i="1"/>
  <c r="F41" i="1"/>
  <c r="G21" i="1"/>
  <c r="G51" i="1" l="1"/>
  <c r="F51" i="1"/>
  <c r="F52" i="1" s="1"/>
  <c r="F53" i="1" s="1"/>
</calcChain>
</file>

<file path=xl/sharedStrings.xml><?xml version="1.0" encoding="utf-8"?>
<sst xmlns="http://schemas.openxmlformats.org/spreadsheetml/2006/main" count="126" uniqueCount="115">
  <si>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</si>
  <si>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</si>
  <si>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</si>
  <si>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</si>
  <si>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</si>
  <si>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</si>
  <si>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</si>
  <si>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</si>
  <si>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</si>
  <si>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</si>
  <si>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</si>
  <si>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</si>
  <si>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</si>
  <si>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</si>
  <si>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</si>
  <si>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</si>
  <si>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</si>
  <si>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</si>
  <si>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</si>
  <si>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</si>
  <si>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</si>
  <si>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</si>
  <si>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</si>
  <si>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</si>
  <si>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</si>
  <si>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</si>
  <si>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</si>
  <si>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</si>
  <si>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</si>
  <si>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</si>
  <si>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</si>
  <si>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</si>
  <si>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</si>
  <si>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</si>
  <si>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</si>
  <si>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</si>
  <si>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</si>
  <si>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</si>
  <si>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</si>
  <si>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84. DALIS</t>
  </si>
  <si>
    <t>KLIPAI KRAUJAVIMO STABDYMUI IR KLIPAVIMO KOMPLEKTAI</t>
  </si>
  <si>
    <t>84.</t>
  </si>
  <si>
    <t>Klipai kraujavimo stabdymui ir klipavimo komplektai</t>
  </si>
  <si>
    <t>84.1.</t>
  </si>
  <si>
    <t>Klipai kraujavimo stabdymui</t>
  </si>
  <si>
    <t>84.1.1.</t>
  </si>
  <si>
    <t>Vienkartiniai, sterilūs</t>
  </si>
  <si>
    <t>84.1.2.</t>
  </si>
  <si>
    <t xml:space="preserve">Pritaikyti daugkartinio naudojimo klipavimo sistemai „OLYMPUS“ </t>
  </si>
  <si>
    <t>84.1.3.</t>
  </si>
  <si>
    <t>Atsidarymo kampas 135°</t>
  </si>
  <si>
    <t>84.1.4.</t>
  </si>
  <si>
    <t>Ilgis 7,5mm (± 0,1mm)</t>
  </si>
  <si>
    <t>84.2.</t>
  </si>
  <si>
    <t>Klipavimo komplektai</t>
  </si>
  <si>
    <t>84.2.1.</t>
  </si>
  <si>
    <t>Priemonė hemostazei – sukamieji 360 laipsnių, vienkartiniai su pakartotino atidarymo galimybe, pakartotinų atidarymų apribojimas ne mažiau kaip 5 kartai</t>
  </si>
  <si>
    <t>84.2.2.</t>
  </si>
  <si>
    <t>Maksimalus įleidžiamosios dalies skersmuo ne daugiau kaip 2,75mm</t>
  </si>
  <si>
    <t>84.2.3.</t>
  </si>
  <si>
    <t>Darbinis ilgis 2200-2300mm</t>
  </si>
  <si>
    <t>84.2.4.</t>
  </si>
  <si>
    <t>Atidarymo plotis 11mm (± 0,1mm)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</si>
  <si>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</si>
  <si>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</si>
  <si>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</si>
  <si>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</si>
  <si>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</si>
  <si>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</si>
  <si>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</si>
  <si>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</si>
  <si>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</si>
  <si>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</si>
  <si>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</si>
  <si>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</si>
  <si>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</si>
  <si>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</si>
  <si>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</si>
  <si>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</si>
  <si>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</si>
  <si>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</si>
  <si>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</si>
  <si>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</si>
  <si>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</si>
  <si>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</si>
  <si>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EZ Clip, Olympus, HX-610-135</t>
  </si>
  <si>
    <t>QuickClip Pro, Olympus, HX-202UR</t>
  </si>
  <si>
    <t>Pritaikyti daugkartinio naudojimo klipavimo sistemai „OLYMPUS“  EZ Clip</t>
  </si>
  <si>
    <t xml:space="preserve">Ilgis 7,5mm . Bukletas_Pirkimo dalis Nr. 84.3 psl.1, Bukletas_Pirkimo dalis Nr. 84.1 psl.2 </t>
  </si>
  <si>
    <t>Maksimalus įleidžiamosios dalies skersmuo  2,75mm</t>
  </si>
  <si>
    <t>Darbinis ilgis 2300mm</t>
  </si>
  <si>
    <t>Atidarymo plotis 11mm. Bukletas_Pirkimo dalis Nr. 84.1 psl.1, Bukletas_Pirkimo dalis Nr. 84.2, psl. 1</t>
  </si>
  <si>
    <t xml:space="preserve">Priemonė hemostazei – sukamieji 360 laipsnių, vienkartiniai su pakartotino atidarymo galimybe, pakartotinai atidaryti galima  daugiau nei 5 kartus. </t>
  </si>
  <si>
    <t>Vilnius</t>
  </si>
  <si>
    <t>Olympus Sverige Aktiebolag (Lietuvoje veikianti per filialą „Olympus Sverige Aktiebolag Lietuvos filialas“)</t>
  </si>
  <si>
    <t>P/d 1816, 171 23 Solna, Švedija (L. Zamenhofo g. 3, Vilnius)</t>
  </si>
  <si>
    <t>LT100009813015</t>
  </si>
  <si>
    <t>LT077044060008063000, AB SEB bankas, b.k. 70440</t>
  </si>
  <si>
    <t>Laima Valė</t>
  </si>
  <si>
    <t>37069696298, Laima.Vale@olympus.com</t>
  </si>
  <si>
    <t>Įgaliotas atstovas, Andrius Simonaitis</t>
  </si>
  <si>
    <t>Laima Valė, 37069696298, Laima.Vale@olympus.com</t>
  </si>
  <si>
    <t>1. Lars Georg Rust;
2. Tina Czajkowska Jørgensen;
3. Joanna Szwiec.</t>
  </si>
  <si>
    <t>Ne</t>
  </si>
  <si>
    <t>Taip</t>
  </si>
  <si>
    <t>Deklaracija dėl atsakingų asmenų (2)</t>
  </si>
  <si>
    <t>7.</t>
  </si>
  <si>
    <t>espd-response (44)</t>
  </si>
  <si>
    <t>CE
EU certificate 2017 745 2026 03 25 En LT</t>
  </si>
  <si>
    <t>Bukletai_Pirkimo dalis Nr. 84_1
Bukletai_Pirkimo dalis Nr. 84_2
Bukletai_Pirkimo dalis Nr. 84_2
Katalogas 74 p.d.</t>
  </si>
  <si>
    <t>8.</t>
  </si>
  <si>
    <t>PoA Olympus Sverige AB (OLI) -Andrius Simonaitis Egidijus Gadeikis FY26 - signed</t>
  </si>
  <si>
    <t>Tiekėjo - subtiekėjo deklaracija (1)</t>
  </si>
  <si>
    <t>Įgaliotas atstovas</t>
  </si>
  <si>
    <t>Andrius Simonaitis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</si>
</sst>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wrapText="1"/>
    </xf>
    <xf numFmtId="0" fontId="2" fillId="2" borderId="0" xfId="0" applyFont="1" applyFill="1" applyAlignment="1">
      <alignment horizontal="left"/>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3"/>
  <sheetViews>
    <sheetView tabSelected="1" topLeftCell="A47" workbookViewId="0">
      <selection activeCell="F31" sqref="F31"/>
    </sheetView>
  </sheetViews>
  <sheetFormatPr defaultColWidth="10.796875" defaultRowHeight="14.4" x14ac:dyDescent="0.3"/>
  <cols>
    <col min="1" max="1" width="9.09765625" style="1" customWidth="1"/>
    <col min="2" max="2" width="78" style="1" customWidth="1"/>
    <col min="3" max="3" width="19.19921875" style="1" customWidth="1"/>
    <col min="4" max="4" width="15.796875" style="1" customWidth="1"/>
    <col min="5" max="5" width="20.59765625" style="1" customWidth="1"/>
    <col min="6" max="6" width="18.796875" style="1" customWidth="1"/>
    <col min="7" max="7" width="32.09765625" style="12" customWidth="1"/>
    <col min="8" max="8" width="33.19921875" style="12" customWidth="1"/>
    <col min="9" max="15" width="25" style="1" customWidth="1"/>
    <col min="16" max="16" width="10.796875" style="1" customWidth="1"/>
    <col min="17" max="16384" width="10.796875" style="1"/>
  </cols>
  <sheetData>
    <row r="2" spans="1:6" x14ac:dyDescent="0.3">
      <c r="A2" s="13" t="s">
        <v>0</v>
      </c>
      <c r="B2" s="2"/>
    </row>
    <row r="3" spans="1:6" x14ac:dyDescent="0.3">
      <c r="B3" s="3"/>
    </row>
    <row r="4" spans="1:6" x14ac:dyDescent="0.3">
      <c r="A4" s="13" t="s">
        <v>1</v>
      </c>
      <c r="B4" s="2"/>
    </row>
    <row r="5" spans="1:6" x14ac:dyDescent="0.3">
      <c r="A5" s="2"/>
      <c r="B5" s="2"/>
    </row>
    <row r="6" spans="1:6" x14ac:dyDescent="0.3">
      <c r="A6" s="1" t="s">
        <v>2</v>
      </c>
      <c r="B6" s="13" t="s">
        <v>3</v>
      </c>
    </row>
    <row r="7" spans="1:6" x14ac:dyDescent="0.3">
      <c r="B7" s="2"/>
    </row>
    <row r="8" spans="1:6" x14ac:dyDescent="0.3">
      <c r="A8" s="4" t="s">
        <v>4</v>
      </c>
      <c r="B8" s="31">
        <v>45750</v>
      </c>
    </row>
    <row r="9" spans="1:6" x14ac:dyDescent="0.3">
      <c r="A9" s="4" t="s">
        <v>5</v>
      </c>
      <c r="B9" s="14"/>
    </row>
    <row r="10" spans="1:6" x14ac:dyDescent="0.3">
      <c r="A10" s="4" t="s">
        <v>6</v>
      </c>
      <c r="B10" s="14" t="s">
        <v>93</v>
      </c>
    </row>
    <row r="12" spans="1:6" ht="15.6" x14ac:dyDescent="0.3">
      <c r="A12" s="39" t="s">
        <v>7</v>
      </c>
      <c r="B12" s="40"/>
      <c r="C12" s="33" t="s">
        <v>94</v>
      </c>
      <c r="D12" s="34"/>
      <c r="E12" s="34"/>
      <c r="F12" s="35"/>
    </row>
    <row r="13" spans="1:6" ht="16.05" customHeight="1" x14ac:dyDescent="0.3">
      <c r="A13" s="44" t="s">
        <v>8</v>
      </c>
      <c r="B13" s="37"/>
      <c r="C13" s="33">
        <v>9000273809</v>
      </c>
      <c r="D13" s="34"/>
      <c r="E13" s="34"/>
      <c r="F13" s="35"/>
    </row>
    <row r="14" spans="1:6" ht="16.05" customHeight="1" x14ac:dyDescent="0.3">
      <c r="A14" s="44" t="s">
        <v>9</v>
      </c>
      <c r="B14" s="37"/>
      <c r="C14" s="33" t="s">
        <v>95</v>
      </c>
      <c r="D14" s="34"/>
      <c r="E14" s="34"/>
      <c r="F14" s="35"/>
    </row>
    <row r="15" spans="1:6" ht="16.05" customHeight="1" x14ac:dyDescent="0.3">
      <c r="A15" s="39" t="s">
        <v>10</v>
      </c>
      <c r="B15" s="40"/>
      <c r="C15" s="33" t="s">
        <v>96</v>
      </c>
      <c r="D15" s="34"/>
      <c r="E15" s="34"/>
      <c r="F15" s="35"/>
    </row>
    <row r="16" spans="1:6" ht="63" customHeight="1" x14ac:dyDescent="0.3">
      <c r="A16" s="36" t="s">
        <v>11</v>
      </c>
      <c r="B16" s="37"/>
      <c r="C16" s="33" t="s">
        <v>97</v>
      </c>
      <c r="D16" s="34"/>
      <c r="E16" s="34"/>
      <c r="F16" s="35"/>
    </row>
    <row r="17" spans="1:7" ht="16.05" customHeight="1" x14ac:dyDescent="0.3">
      <c r="A17" s="39" t="s">
        <v>12</v>
      </c>
      <c r="B17" s="40"/>
      <c r="C17" s="33" t="s">
        <v>98</v>
      </c>
      <c r="D17" s="34"/>
      <c r="E17" s="34"/>
      <c r="F17" s="35"/>
    </row>
    <row r="18" spans="1:7" ht="16.05" customHeight="1" x14ac:dyDescent="0.3">
      <c r="A18" s="39" t="s">
        <v>13</v>
      </c>
      <c r="B18" s="40"/>
      <c r="C18" s="33" t="s">
        <v>99</v>
      </c>
      <c r="D18" s="34"/>
      <c r="E18" s="34"/>
      <c r="F18" s="35"/>
    </row>
    <row r="19" spans="1:7" ht="48" customHeight="1" x14ac:dyDescent="0.3">
      <c r="A19" s="39" t="s">
        <v>14</v>
      </c>
      <c r="B19" s="40"/>
      <c r="C19" s="33" t="s">
        <v>100</v>
      </c>
      <c r="D19" s="34"/>
      <c r="E19" s="34"/>
      <c r="F19" s="35"/>
    </row>
    <row r="20" spans="1:7" ht="55.05" customHeight="1" x14ac:dyDescent="0.3">
      <c r="A20" s="39" t="s">
        <v>15</v>
      </c>
      <c r="B20" s="40"/>
      <c r="C20" s="33" t="s">
        <v>101</v>
      </c>
      <c r="D20" s="34"/>
      <c r="E20" s="34"/>
      <c r="F20" s="35"/>
    </row>
    <row r="21" spans="1:7" ht="71.099999999999994" customHeight="1" x14ac:dyDescent="0.3">
      <c r="A21" s="41" t="s">
        <v>16</v>
      </c>
      <c r="B21" s="42"/>
      <c r="C21" s="45" t="s">
        <v>102</v>
      </c>
      <c r="D21" s="46"/>
      <c r="E21" s="46"/>
      <c r="F21" s="46"/>
      <c r="G21" s="30" t="str">
        <f>IF((SUMPRODUCT(--(C21=""))&gt;0), "Privaloma užpildyti, kai taikomi pašalinimo pagrindai", "")</f>
        <v/>
      </c>
    </row>
    <row r="22" spans="1:7" ht="18" customHeight="1" x14ac:dyDescent="0.3">
      <c r="A22" s="5"/>
      <c r="B22" s="5"/>
      <c r="C22" s="6"/>
      <c r="D22" s="6"/>
      <c r="E22" s="6"/>
      <c r="F22" s="6"/>
    </row>
    <row r="23" spans="1:7" x14ac:dyDescent="0.3">
      <c r="A23" s="38" t="s">
        <v>17</v>
      </c>
      <c r="B23" s="32"/>
      <c r="C23" s="32"/>
      <c r="D23" s="32"/>
      <c r="E23" s="32"/>
      <c r="F23" s="32"/>
    </row>
    <row r="24" spans="1:7" x14ac:dyDescent="0.3">
      <c r="A24" s="32" t="s">
        <v>18</v>
      </c>
      <c r="B24" s="32"/>
      <c r="C24" s="32"/>
      <c r="D24" s="32"/>
      <c r="E24" s="32"/>
      <c r="F24" s="32"/>
    </row>
    <row r="25" spans="1:7" x14ac:dyDescent="0.3">
      <c r="A25" s="32" t="s">
        <v>19</v>
      </c>
      <c r="B25" s="32"/>
      <c r="C25" s="32"/>
      <c r="D25" s="32"/>
      <c r="E25" s="32"/>
      <c r="F25" s="32"/>
    </row>
    <row r="26" spans="1:7" x14ac:dyDescent="0.3">
      <c r="A26" s="32" t="s">
        <v>20</v>
      </c>
      <c r="B26" s="32"/>
      <c r="C26" s="32"/>
      <c r="D26" s="32"/>
      <c r="E26" s="32"/>
      <c r="F26" s="32"/>
    </row>
    <row r="27" spans="1:7" x14ac:dyDescent="0.3">
      <c r="A27" s="32" t="s">
        <v>21</v>
      </c>
      <c r="B27" s="32"/>
      <c r="C27" s="32"/>
      <c r="D27" s="32"/>
      <c r="E27" s="32"/>
      <c r="F27" s="32"/>
    </row>
    <row r="28" spans="1:7" ht="32.1" customHeight="1" x14ac:dyDescent="0.3">
      <c r="A28" s="43" t="s">
        <v>22</v>
      </c>
      <c r="B28" s="32"/>
      <c r="C28" s="32"/>
      <c r="D28" s="32"/>
      <c r="E28" s="32"/>
      <c r="F28" s="32"/>
    </row>
    <row r="29" spans="1:7" x14ac:dyDescent="0.3">
      <c r="A29" s="32" t="s">
        <v>23</v>
      </c>
      <c r="B29" s="32"/>
      <c r="C29" s="32"/>
      <c r="D29" s="32"/>
      <c r="E29" s="32"/>
      <c r="F29" s="32"/>
    </row>
    <row r="30" spans="1:7" x14ac:dyDescent="0.3">
      <c r="A30" s="15" t="s">
        <v>24</v>
      </c>
      <c r="D30" s="16"/>
    </row>
    <row r="31" spans="1:7" x14ac:dyDescent="0.3">
      <c r="A31" s="25" t="s">
        <v>84</v>
      </c>
      <c r="B31" s="26"/>
    </row>
    <row r="32" spans="1:7" x14ac:dyDescent="0.3">
      <c r="A32" s="15"/>
    </row>
    <row r="33" spans="1:8" x14ac:dyDescent="0.3">
      <c r="A33" s="15"/>
    </row>
    <row r="36" spans="1:8" x14ac:dyDescent="0.3">
      <c r="A36" s="13" t="s">
        <v>39</v>
      </c>
      <c r="B36" s="13" t="s">
        <v>40</v>
      </c>
    </row>
    <row r="38" spans="1:8" x14ac:dyDescent="0.3">
      <c r="A38" s="13" t="s">
        <v>25</v>
      </c>
    </row>
    <row r="39" spans="1:8" ht="28.8" x14ac:dyDescent="0.3">
      <c r="A39" s="17" t="s">
        <v>26</v>
      </c>
      <c r="B39" s="17" t="s">
        <v>27</v>
      </c>
      <c r="C39" s="17" t="s">
        <v>28</v>
      </c>
      <c r="D39" s="17" t="s">
        <v>29</v>
      </c>
      <c r="E39" s="17" t="s">
        <v>30</v>
      </c>
      <c r="F39" s="17" t="s">
        <v>31</v>
      </c>
      <c r="G39" s="27" t="s">
        <v>32</v>
      </c>
      <c r="H39" s="27" t="s">
        <v>33</v>
      </c>
    </row>
    <row r="40" spans="1:8" x14ac:dyDescent="0.3">
      <c r="A40" s="17" t="s">
        <v>41</v>
      </c>
      <c r="B40" s="17" t="s">
        <v>42</v>
      </c>
      <c r="C40" s="18"/>
      <c r="D40" s="18"/>
      <c r="E40" s="18"/>
      <c r="F40" s="18"/>
      <c r="G40" s="28"/>
      <c r="H40" s="28"/>
    </row>
    <row r="41" spans="1:8" x14ac:dyDescent="0.3">
      <c r="A41" s="18" t="s">
        <v>43</v>
      </c>
      <c r="B41" s="18" t="s">
        <v>44</v>
      </c>
      <c r="C41" s="18">
        <v>1600</v>
      </c>
      <c r="D41" s="18" t="s">
        <v>34</v>
      </c>
      <c r="E41" s="19">
        <v>9.65</v>
      </c>
      <c r="F41" s="18">
        <f>IF(ISBLANK(E41),"", PRODUCT(C41,E41))</f>
        <v>15440</v>
      </c>
      <c r="G41" s="29" t="s">
        <v>85</v>
      </c>
      <c r="H41" s="28"/>
    </row>
    <row r="42" spans="1:8" x14ac:dyDescent="0.3">
      <c r="A42" s="18" t="s">
        <v>45</v>
      </c>
      <c r="B42" s="18" t="s">
        <v>46</v>
      </c>
      <c r="C42" s="18"/>
      <c r="D42" s="18"/>
      <c r="E42" s="18"/>
      <c r="F42" s="18"/>
      <c r="G42" s="28"/>
      <c r="H42" s="29" t="s">
        <v>46</v>
      </c>
    </row>
    <row r="43" spans="1:8" ht="28.8" x14ac:dyDescent="0.3">
      <c r="A43" s="18" t="s">
        <v>47</v>
      </c>
      <c r="B43" s="18" t="s">
        <v>48</v>
      </c>
      <c r="C43" s="18"/>
      <c r="D43" s="18"/>
      <c r="E43" s="18"/>
      <c r="F43" s="18"/>
      <c r="G43" s="28"/>
      <c r="H43" s="29" t="s">
        <v>87</v>
      </c>
    </row>
    <row r="44" spans="1:8" x14ac:dyDescent="0.3">
      <c r="A44" s="18" t="s">
        <v>49</v>
      </c>
      <c r="B44" s="18" t="s">
        <v>50</v>
      </c>
      <c r="C44" s="18"/>
      <c r="D44" s="18"/>
      <c r="E44" s="18"/>
      <c r="F44" s="18"/>
      <c r="G44" s="28"/>
      <c r="H44" s="29" t="s">
        <v>50</v>
      </c>
    </row>
    <row r="45" spans="1:8" ht="43.2" x14ac:dyDescent="0.3">
      <c r="A45" s="18" t="s">
        <v>51</v>
      </c>
      <c r="B45" s="18" t="s">
        <v>52</v>
      </c>
      <c r="C45" s="18"/>
      <c r="D45" s="18"/>
      <c r="E45" s="18"/>
      <c r="F45" s="18"/>
      <c r="G45" s="28"/>
      <c r="H45" s="29" t="s">
        <v>88</v>
      </c>
    </row>
    <row r="46" spans="1:8" x14ac:dyDescent="0.3">
      <c r="A46" s="18" t="s">
        <v>53</v>
      </c>
      <c r="B46" s="18" t="s">
        <v>54</v>
      </c>
      <c r="C46" s="18">
        <v>80</v>
      </c>
      <c r="D46" s="18" t="s">
        <v>34</v>
      </c>
      <c r="E46" s="19">
        <v>59.3</v>
      </c>
      <c r="F46" s="18">
        <f>IF(ISBLANK(E46),"", PRODUCT(C46,E46))</f>
        <v>4744</v>
      </c>
      <c r="G46" s="29" t="s">
        <v>86</v>
      </c>
      <c r="H46" s="28"/>
    </row>
    <row r="47" spans="1:8" ht="57.6" x14ac:dyDescent="0.3">
      <c r="A47" s="18" t="s">
        <v>55</v>
      </c>
      <c r="B47" s="28" t="s">
        <v>56</v>
      </c>
      <c r="C47" s="18"/>
      <c r="D47" s="18"/>
      <c r="E47" s="18"/>
      <c r="F47" s="18"/>
      <c r="G47" s="28"/>
      <c r="H47" s="29" t="s">
        <v>92</v>
      </c>
    </row>
    <row r="48" spans="1:8" ht="28.8" x14ac:dyDescent="0.3">
      <c r="A48" s="18" t="s">
        <v>57</v>
      </c>
      <c r="B48" s="18" t="s">
        <v>58</v>
      </c>
      <c r="C48" s="18"/>
      <c r="D48" s="18"/>
      <c r="E48" s="18"/>
      <c r="F48" s="18"/>
      <c r="G48" s="28"/>
      <c r="H48" s="29" t="s">
        <v>89</v>
      </c>
    </row>
    <row r="49" spans="1:8" x14ac:dyDescent="0.3">
      <c r="A49" s="18" t="s">
        <v>59</v>
      </c>
      <c r="B49" s="18" t="s">
        <v>60</v>
      </c>
      <c r="C49" s="18"/>
      <c r="D49" s="18"/>
      <c r="E49" s="18"/>
      <c r="F49" s="18"/>
      <c r="G49" s="28"/>
      <c r="H49" s="29" t="s">
        <v>90</v>
      </c>
    </row>
    <row r="50" spans="1:8" ht="43.2" x14ac:dyDescent="0.3">
      <c r="A50" s="18" t="s">
        <v>61</v>
      </c>
      <c r="B50" s="18" t="s">
        <v>62</v>
      </c>
      <c r="C50" s="18"/>
      <c r="D50" s="18"/>
      <c r="E50" s="18"/>
      <c r="F50" s="18"/>
      <c r="G50" s="28"/>
      <c r="H50" s="29" t="s">
        <v>91</v>
      </c>
    </row>
    <row r="51" spans="1:8" x14ac:dyDescent="0.3">
      <c r="E51" s="17" t="s">
        <v>35</v>
      </c>
      <c r="F51" s="17">
        <f>IF((COUNT(C41:C50)&lt;&gt;COUNT(F41:F50)),"", ROUND(SUM(F41:F50),2))</f>
        <v>20184</v>
      </c>
      <c r="G51" s="30" t="str">
        <f>IF((COUNT(C41:C50)&lt;&gt;COUNT(F41:F50)),"Neužpildytos visų objektų kainos", "")</f>
        <v/>
      </c>
    </row>
    <row r="52" spans="1:8" x14ac:dyDescent="0.3">
      <c r="C52" s="17" t="s">
        <v>36</v>
      </c>
      <c r="D52" s="20">
        <v>5</v>
      </c>
      <c r="E52" s="17" t="s">
        <v>37</v>
      </c>
      <c r="F52" s="17">
        <f>IF(OR(F51="",D52=""),"", ROUND(PRODUCT(D52,F51)/100,2))</f>
        <v>1009.2</v>
      </c>
      <c r="G52" s="30" t="str">
        <f>IF(D52="", "Nurodykite taikomą PVM dydį", "")</f>
        <v/>
      </c>
    </row>
    <row r="53" spans="1:8" x14ac:dyDescent="0.3">
      <c r="E53" s="17" t="s">
        <v>38</v>
      </c>
      <c r="F53" s="17">
        <f>IF(ISBLANK(F52), "", ROUND(SUM(F51:F52),2))</f>
        <v>21193.200000000001</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4" workbookViewId="0">
      <selection activeCell="Q34" sqref="Q34"/>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2" t="s">
        <v>63</v>
      </c>
      <c r="B2" s="32"/>
      <c r="C2" s="32"/>
      <c r="D2" s="32"/>
      <c r="E2" s="32"/>
      <c r="F2" s="32"/>
      <c r="G2" s="32"/>
      <c r="H2" s="32"/>
      <c r="I2" s="32"/>
      <c r="J2" s="32"/>
      <c r="K2" s="32"/>
    </row>
    <row r="3" spans="1:11" x14ac:dyDescent="0.3">
      <c r="A3" s="32"/>
      <c r="B3" s="32"/>
      <c r="C3" s="32"/>
      <c r="D3" s="32"/>
      <c r="E3" s="32"/>
      <c r="F3" s="32"/>
      <c r="G3" s="32"/>
      <c r="H3" s="32"/>
      <c r="I3" s="32"/>
      <c r="J3" s="32"/>
      <c r="K3" s="32"/>
    </row>
    <row r="4" spans="1:11" ht="16.05" customHeight="1" thickBot="1" x14ac:dyDescent="0.35">
      <c r="A4" s="7"/>
      <c r="B4" s="7"/>
      <c r="C4" s="7"/>
      <c r="D4" s="7"/>
      <c r="E4" s="7"/>
      <c r="F4" s="7"/>
      <c r="G4" s="7"/>
      <c r="H4" s="7"/>
      <c r="I4" s="7"/>
      <c r="J4" s="7"/>
    </row>
    <row r="5" spans="1:11" ht="48" customHeight="1" x14ac:dyDescent="0.3">
      <c r="A5" s="48" t="s">
        <v>64</v>
      </c>
      <c r="B5" s="49"/>
      <c r="C5" s="54" t="s">
        <v>65</v>
      </c>
      <c r="D5" s="55"/>
      <c r="E5" s="49"/>
      <c r="F5" s="54" t="s">
        <v>66</v>
      </c>
      <c r="G5" s="55"/>
      <c r="H5" s="49"/>
      <c r="I5" s="54" t="s">
        <v>67</v>
      </c>
      <c r="J5" s="49"/>
      <c r="K5" s="9" t="s">
        <v>68</v>
      </c>
    </row>
    <row r="6" spans="1:11" ht="49.05" customHeight="1" x14ac:dyDescent="0.3">
      <c r="A6" s="56"/>
      <c r="B6" s="40"/>
      <c r="C6" s="47"/>
      <c r="D6" s="53"/>
      <c r="E6" s="40"/>
      <c r="F6" s="47"/>
      <c r="G6" s="53"/>
      <c r="H6" s="40"/>
      <c r="I6" s="47"/>
      <c r="J6" s="40"/>
      <c r="K6" s="21"/>
    </row>
    <row r="7" spans="1:11" ht="49.05" customHeight="1" x14ac:dyDescent="0.3">
      <c r="A7" s="56"/>
      <c r="B7" s="40"/>
      <c r="C7" s="47"/>
      <c r="D7" s="53"/>
      <c r="E7" s="40"/>
      <c r="F7" s="47"/>
      <c r="G7" s="53"/>
      <c r="H7" s="40"/>
      <c r="I7" s="47"/>
      <c r="J7" s="40"/>
      <c r="K7" s="21"/>
    </row>
    <row r="8" spans="1:11" ht="49.05" customHeight="1" x14ac:dyDescent="0.3">
      <c r="A8" s="56"/>
      <c r="B8" s="40"/>
      <c r="C8" s="47"/>
      <c r="D8" s="53"/>
      <c r="E8" s="40"/>
      <c r="F8" s="47"/>
      <c r="G8" s="53"/>
      <c r="H8" s="40"/>
      <c r="I8" s="47"/>
      <c r="J8" s="40"/>
      <c r="K8" s="21"/>
    </row>
    <row r="9" spans="1:11" ht="19.05" customHeight="1" x14ac:dyDescent="0.3">
      <c r="A9" s="10"/>
      <c r="B9" s="10"/>
      <c r="C9" s="10"/>
      <c r="D9" s="10"/>
      <c r="E9" s="10"/>
      <c r="F9" s="10"/>
      <c r="G9" s="10"/>
      <c r="H9" s="10"/>
      <c r="I9" s="10"/>
      <c r="J9" s="10"/>
      <c r="K9" s="11"/>
    </row>
    <row r="10" spans="1:11" ht="49.05" customHeight="1" x14ac:dyDescent="0.3">
      <c r="A10" s="60" t="s">
        <v>69</v>
      </c>
      <c r="B10" s="32"/>
      <c r="C10" s="32"/>
      <c r="D10" s="32"/>
      <c r="E10" s="32"/>
      <c r="F10" s="32"/>
      <c r="G10" s="32"/>
      <c r="H10" s="32"/>
      <c r="I10" s="32"/>
      <c r="J10" s="32"/>
      <c r="K10" s="32"/>
    </row>
    <row r="11" spans="1:11" ht="16.05" customHeight="1" thickBot="1" x14ac:dyDescent="0.35">
      <c r="A11" s="10"/>
      <c r="B11" s="10"/>
      <c r="C11" s="10"/>
      <c r="D11" s="10"/>
      <c r="E11" s="10"/>
      <c r="F11" s="10"/>
      <c r="G11" s="10"/>
      <c r="H11" s="10"/>
      <c r="I11" s="10"/>
      <c r="J11" s="10"/>
      <c r="K11" s="11"/>
    </row>
    <row r="12" spans="1:11" ht="49.05" customHeight="1" x14ac:dyDescent="0.3">
      <c r="A12" s="48" t="s">
        <v>27</v>
      </c>
      <c r="B12" s="49"/>
      <c r="C12" s="54" t="s">
        <v>65</v>
      </c>
      <c r="D12" s="55"/>
      <c r="E12" s="49"/>
      <c r="F12" s="54" t="s">
        <v>70</v>
      </c>
      <c r="G12" s="55"/>
      <c r="H12" s="49"/>
      <c r="I12" s="74" t="s">
        <v>67</v>
      </c>
      <c r="J12" s="71"/>
      <c r="K12" s="11"/>
    </row>
    <row r="13" spans="1:11" ht="49.05" customHeight="1" x14ac:dyDescent="0.3">
      <c r="A13" s="56"/>
      <c r="B13" s="40"/>
      <c r="C13" s="47"/>
      <c r="D13" s="53"/>
      <c r="E13" s="40"/>
      <c r="F13" s="47"/>
      <c r="G13" s="53"/>
      <c r="H13" s="40"/>
      <c r="I13" s="50"/>
      <c r="J13" s="51"/>
      <c r="K13" s="11"/>
    </row>
    <row r="14" spans="1:11" ht="49.05" customHeight="1" x14ac:dyDescent="0.3">
      <c r="A14" s="56"/>
      <c r="B14" s="40"/>
      <c r="C14" s="47"/>
      <c r="D14" s="53"/>
      <c r="E14" s="40"/>
      <c r="F14" s="47"/>
      <c r="G14" s="53"/>
      <c r="H14" s="40"/>
      <c r="I14" s="50"/>
      <c r="J14" s="51"/>
      <c r="K14" s="11"/>
    </row>
    <row r="15" spans="1:11" ht="49.05" customHeight="1" x14ac:dyDescent="0.3">
      <c r="A15" s="56"/>
      <c r="B15" s="40"/>
      <c r="C15" s="47"/>
      <c r="D15" s="53"/>
      <c r="E15" s="40"/>
      <c r="F15" s="47"/>
      <c r="G15" s="53"/>
      <c r="H15" s="40"/>
      <c r="I15" s="50"/>
      <c r="J15" s="51"/>
      <c r="K15" s="11"/>
    </row>
    <row r="17" spans="1:10" ht="33" customHeight="1" x14ac:dyDescent="0.3">
      <c r="A17" s="62"/>
      <c r="B17" s="32"/>
      <c r="C17" s="32"/>
      <c r="D17" s="32"/>
      <c r="E17" s="32"/>
      <c r="F17" s="32"/>
      <c r="G17" s="32"/>
      <c r="H17" s="32"/>
      <c r="I17" s="32"/>
      <c r="J17" s="32"/>
    </row>
    <row r="19" spans="1:10" ht="16.05" customHeight="1" x14ac:dyDescent="0.3">
      <c r="A19" s="73" t="s">
        <v>71</v>
      </c>
      <c r="B19" s="32"/>
      <c r="C19" s="32"/>
      <c r="D19" s="32"/>
      <c r="E19" s="32"/>
      <c r="F19" s="32"/>
      <c r="G19" s="32"/>
      <c r="H19" s="32"/>
      <c r="I19" s="32"/>
      <c r="J19" s="32"/>
    </row>
    <row r="20" spans="1:10" ht="16.05" customHeight="1" thickBot="1" x14ac:dyDescent="0.35"/>
    <row r="21" spans="1:10" ht="16.05" customHeight="1" x14ac:dyDescent="0.3">
      <c r="A21" s="8" t="s">
        <v>26</v>
      </c>
      <c r="B21" s="58" t="s">
        <v>72</v>
      </c>
      <c r="C21" s="55"/>
      <c r="D21" s="55"/>
      <c r="E21" s="55"/>
      <c r="F21" s="55"/>
      <c r="G21" s="49"/>
      <c r="H21" s="70" t="s">
        <v>73</v>
      </c>
      <c r="I21" s="55"/>
      <c r="J21" s="71"/>
    </row>
    <row r="22" spans="1:10" ht="48" customHeight="1" x14ac:dyDescent="0.3">
      <c r="A22" s="22" t="s">
        <v>74</v>
      </c>
      <c r="B22" s="59" t="s">
        <v>75</v>
      </c>
      <c r="C22" s="53"/>
      <c r="D22" s="53"/>
      <c r="E22" s="53"/>
      <c r="F22" s="53"/>
      <c r="G22" s="40"/>
      <c r="H22" s="52"/>
      <c r="I22" s="53"/>
      <c r="J22" s="51"/>
    </row>
    <row r="23" spans="1:10" ht="48" customHeight="1" x14ac:dyDescent="0.3">
      <c r="A23" s="22" t="s">
        <v>76</v>
      </c>
      <c r="B23" s="59" t="s">
        <v>77</v>
      </c>
      <c r="C23" s="53"/>
      <c r="D23" s="53"/>
      <c r="E23" s="53"/>
      <c r="F23" s="53"/>
      <c r="G23" s="40"/>
      <c r="H23" s="52"/>
      <c r="I23" s="53"/>
      <c r="J23" s="51"/>
    </row>
    <row r="24" spans="1:10" ht="48" customHeight="1" x14ac:dyDescent="0.3">
      <c r="A24" s="22" t="s">
        <v>78</v>
      </c>
      <c r="B24" s="59" t="s">
        <v>79</v>
      </c>
      <c r="C24" s="53"/>
      <c r="D24" s="53"/>
      <c r="E24" s="53"/>
      <c r="F24" s="53"/>
      <c r="G24" s="40"/>
      <c r="H24" s="52"/>
      <c r="I24" s="53"/>
      <c r="J24" s="51"/>
    </row>
    <row r="25" spans="1:10" ht="48" customHeight="1" x14ac:dyDescent="0.3">
      <c r="A25" s="23">
        <v>4</v>
      </c>
      <c r="B25" s="57" t="s">
        <v>109</v>
      </c>
      <c r="C25" s="53"/>
      <c r="D25" s="53"/>
      <c r="E25" s="53"/>
      <c r="F25" s="53"/>
      <c r="G25" s="40"/>
      <c r="H25" s="52" t="s">
        <v>103</v>
      </c>
      <c r="I25" s="53"/>
      <c r="J25" s="51"/>
    </row>
    <row r="26" spans="1:10" ht="48" customHeight="1" x14ac:dyDescent="0.3">
      <c r="A26" s="23">
        <v>5</v>
      </c>
      <c r="B26" s="57" t="s">
        <v>108</v>
      </c>
      <c r="C26" s="53"/>
      <c r="D26" s="53"/>
      <c r="E26" s="53"/>
      <c r="F26" s="53"/>
      <c r="G26" s="40"/>
      <c r="H26" s="52" t="s">
        <v>104</v>
      </c>
      <c r="I26" s="53"/>
      <c r="J26" s="51"/>
    </row>
    <row r="27" spans="1:10" ht="48" customHeight="1" x14ac:dyDescent="0.3">
      <c r="A27" s="23">
        <v>6</v>
      </c>
      <c r="B27" s="57" t="s">
        <v>105</v>
      </c>
      <c r="C27" s="53"/>
      <c r="D27" s="53"/>
      <c r="E27" s="53"/>
      <c r="F27" s="53"/>
      <c r="G27" s="40"/>
      <c r="H27" s="52" t="s">
        <v>104</v>
      </c>
      <c r="I27" s="53"/>
      <c r="J27" s="51"/>
    </row>
    <row r="28" spans="1:10" ht="48" customHeight="1" x14ac:dyDescent="0.3">
      <c r="A28" s="23" t="s">
        <v>106</v>
      </c>
      <c r="B28" s="57" t="s">
        <v>107</v>
      </c>
      <c r="C28" s="53"/>
      <c r="D28" s="53"/>
      <c r="E28" s="53"/>
      <c r="F28" s="53"/>
      <c r="G28" s="40"/>
      <c r="H28" s="52" t="s">
        <v>103</v>
      </c>
      <c r="I28" s="53"/>
      <c r="J28" s="51"/>
    </row>
    <row r="29" spans="1:10" ht="48" customHeight="1" x14ac:dyDescent="0.3">
      <c r="A29" s="23" t="s">
        <v>110</v>
      </c>
      <c r="B29" s="57" t="s">
        <v>111</v>
      </c>
      <c r="C29" s="53"/>
      <c r="D29" s="53"/>
      <c r="E29" s="53"/>
      <c r="F29" s="53"/>
      <c r="G29" s="40"/>
      <c r="H29" s="52" t="s">
        <v>104</v>
      </c>
      <c r="I29" s="53"/>
      <c r="J29" s="51"/>
    </row>
    <row r="30" spans="1:10" ht="48" customHeight="1" x14ac:dyDescent="0.3">
      <c r="A30" s="23">
        <v>9</v>
      </c>
      <c r="B30" s="57" t="s">
        <v>112</v>
      </c>
      <c r="C30" s="53"/>
      <c r="D30" s="53"/>
      <c r="E30" s="53"/>
      <c r="F30" s="53"/>
      <c r="G30" s="40"/>
      <c r="H30" s="52" t="s">
        <v>103</v>
      </c>
      <c r="I30" s="53"/>
      <c r="J30" s="51"/>
    </row>
    <row r="31" spans="1:10" ht="48" customHeight="1" x14ac:dyDescent="0.3">
      <c r="A31" s="23"/>
      <c r="B31" s="57"/>
      <c r="C31" s="53"/>
      <c r="D31" s="53"/>
      <c r="E31" s="53"/>
      <c r="F31" s="53"/>
      <c r="G31" s="40"/>
      <c r="H31" s="52"/>
      <c r="I31" s="53"/>
      <c r="J31" s="51"/>
    </row>
    <row r="32" spans="1:10" ht="49.05" customHeight="1" thickBot="1" x14ac:dyDescent="0.35">
      <c r="A32" s="24"/>
      <c r="B32" s="64"/>
      <c r="C32" s="65"/>
      <c r="D32" s="65"/>
      <c r="E32" s="65"/>
      <c r="F32" s="65"/>
      <c r="G32" s="66"/>
      <c r="H32" s="67"/>
      <c r="I32" s="68"/>
      <c r="J32" s="69"/>
    </row>
    <row r="34" spans="1:10" ht="102" customHeight="1" x14ac:dyDescent="0.3">
      <c r="A34" s="62" t="s">
        <v>80</v>
      </c>
      <c r="B34" s="32"/>
      <c r="C34" s="32"/>
      <c r="D34" s="32"/>
      <c r="E34" s="32"/>
      <c r="F34" s="32"/>
      <c r="G34" s="32"/>
      <c r="H34" s="32"/>
      <c r="I34" s="32"/>
      <c r="J34" s="32"/>
    </row>
    <row r="37" spans="1:10" x14ac:dyDescent="0.3">
      <c r="A37" s="61" t="s">
        <v>81</v>
      </c>
      <c r="B37" s="32"/>
      <c r="C37" s="32"/>
      <c r="D37" s="32"/>
      <c r="E37" s="63" t="s">
        <v>113</v>
      </c>
      <c r="F37" s="32"/>
      <c r="G37" s="32"/>
      <c r="H37" s="32"/>
      <c r="I37" s="32"/>
      <c r="J37" s="32"/>
    </row>
    <row r="39" spans="1:10" x14ac:dyDescent="0.3">
      <c r="A39" s="61" t="s">
        <v>82</v>
      </c>
      <c r="B39" s="32"/>
      <c r="C39" s="32"/>
      <c r="D39" s="32"/>
      <c r="E39" s="63" t="s">
        <v>114</v>
      </c>
      <c r="F39" s="32"/>
      <c r="G39" s="32"/>
      <c r="H39" s="32"/>
      <c r="I39" s="32"/>
      <c r="J39" s="32"/>
    </row>
    <row r="86" spans="1:1" ht="15.6" x14ac:dyDescent="0.3">
      <c r="A86" t="s">
        <v>83</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2025-08-02T13:35:52Z</dcterms:modified>
</cp:coreProperties>
</file>