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2012R2-FS\Documents\LILI\Konkursai\2025\KuLig 1701995\Pasiūlymas\"/>
    </mc:Choice>
  </mc:AlternateContent>
  <bookViews>
    <workbookView xWindow="0" yWindow="0" windowWidth="14265" windowHeight="2220"/>
  </bookViews>
  <sheets>
    <sheet name="Pasiūlymas" sheetId="1" r:id="rId1"/>
    <sheet name="Subtiekėjai ir priedai" sheetId="2"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1" i="1" l="1"/>
  <c r="I105" i="1"/>
  <c r="I99" i="1"/>
  <c r="F99" i="1" l="1"/>
  <c r="H105" i="1" l="1"/>
  <c r="H38" i="1"/>
  <c r="K143" i="1"/>
  <c r="H111" i="1"/>
  <c r="H99" i="1"/>
  <c r="K89" i="1"/>
  <c r="H55" i="1"/>
  <c r="H50" i="1"/>
  <c r="H45" i="1"/>
  <c r="I21" i="1"/>
  <c r="H88" i="1" l="1"/>
  <c r="H89" i="1" s="1"/>
  <c r="H90" i="1" s="1"/>
  <c r="K88" i="1"/>
  <c r="K142" i="1"/>
  <c r="H142" i="1"/>
  <c r="H143" i="1" s="1"/>
  <c r="H144" i="1" s="1"/>
</calcChain>
</file>

<file path=xl/sharedStrings.xml><?xml version="1.0" encoding="utf-8"?>
<sst xmlns="http://schemas.openxmlformats.org/spreadsheetml/2006/main" count="352" uniqueCount="313">
  <si>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</si>
  <si>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</si>
  <si>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</si>
  <si>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</si>
  <si>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</si>
  <si>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</si>
  <si>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</si>
  <si>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</si>
  <si>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</si>
  <si>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</si>
  <si>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</si>
  <si>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</si>
  <si>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</si>
  <si>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</si>
  <si>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</si>
  <si>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</si>
  <si>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</si>
  <si>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</si>
  <si>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</si>
  <si>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</si>
  <si>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</si>
  <si>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</si>
  <si>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</si>
  <si>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</si>
  <si>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</si>
  <si>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NGS NAVIKŲ DNR TYRIMAS SU PRIETAISU PANAUDAI. </t>
  </si>
  <si>
    <t>Tiekėjo pasiūlymas:</t>
  </si>
  <si>
    <t>Nr.</t>
  </si>
  <si>
    <t>Pavadinimas</t>
  </si>
  <si>
    <t>Pakuočių kiekis tyrimų skaičiui</t>
  </si>
  <si>
    <t>Pakuotės kaina be PVM</t>
  </si>
  <si>
    <t>Pasiūlymo suma be PVM</t>
  </si>
  <si>
    <t>Gamintojas, modelis, kodas</t>
  </si>
  <si>
    <t>Reagentų, priemonių, reikalingų 1 tyrimui atlikti, kaina Eur be PVM</t>
  </si>
  <si>
    <t>Tyrimų skaičius iš 1 pakuotės</t>
  </si>
  <si>
    <t>Siūlomo parametro atitikimas, konkreti reikšmė ir atitikimo patvirtinimas (dok. pavadinimas, psl. Nr., pabraukiant kiekvienos pozicijos atitikimą pagal specifikacijos reikalavimą)</t>
  </si>
  <si>
    <t>1.</t>
  </si>
  <si>
    <t xml:space="preserve">NGS navikų DNR tyrimas su prietaisu panaudai. </t>
  </si>
  <si>
    <t>1.1.</t>
  </si>
  <si>
    <t xml:space="preserve">Pilno egzomo sekoskaitos bibliotekų paruošimo reagentų rinkinys NGS metodu ( CE - IVD ) </t>
  </si>
  <si>
    <t>1.1.1.</t>
  </si>
  <si>
    <t>Rinkinys egzomo sekoskaitai.</t>
  </si>
  <si>
    <t>1.1.2.</t>
  </si>
  <si>
    <t>Į rinkinį turi būti įtraukti bibliotekų paruošimo reagentai,  skirti egzomo sekoskaitai ir  apimti ne mažiau kaip 99 % baltymus koduojančių genų.</t>
  </si>
  <si>
    <t>1.1.3.</t>
  </si>
  <si>
    <t>Tikslinių egzomo sekų bendras dydis ne mažiau kaip 39 Mb.</t>
  </si>
  <si>
    <t>1.1.4.</t>
  </si>
  <si>
    <t>Kartu pateikiami visi reikalingi reagentai bibliotekų paruošimo reakcijoms atlikti, DNR išskyrimo reagentai ir visos reikalingos tyrimui atlikti specializuotos priemonės.</t>
  </si>
  <si>
    <t>1.1.5.</t>
  </si>
  <si>
    <t>Galimybė atlikti mitochondrinės DNR analizę.</t>
  </si>
  <si>
    <t>1.1.6.</t>
  </si>
  <si>
    <t xml:space="preserve">Tiek rinkinys, tiek analizės programa turi būti tinkama in vitro diagnostiniams tyrimams. </t>
  </si>
  <si>
    <t>1.2.</t>
  </si>
  <si>
    <t xml:space="preserve">Su solidiniais navikais susijusių genų bibliotekų paruošimo reagentų rinkinys NGS metodu ( CE - IVD ) </t>
  </si>
  <si>
    <t>1.2.1.</t>
  </si>
  <si>
    <t>Rinkinys kliniškai svarbių genų pokyčių, susijusių su naviko vystymusi nustatymui, tinkamas darbui su DNR išskirta iš audinio.</t>
  </si>
  <si>
    <t>1.2.2.</t>
  </si>
  <si>
    <t xml:space="preserve">Atliekama ne mažiau nei išvardintų genų bibliotekos paruošimas: ALK, BRAF, BRCA1, BRCA2, EGFR, FGFR1, FGFR2, FGFR3, IHD1, IDH2, KIT, KRAS, NRAS, PDGFRA, PIK3CA, POLE, RET, TERT, TP53. </t>
  </si>
  <si>
    <t>1.2.3.</t>
  </si>
  <si>
    <t>1.2.4.</t>
  </si>
  <si>
    <t xml:space="preserve"> Kartu pateikiami visi reikalingi reagentai bibliotekų paruošimo reakcijoms atlikti, DNR išskyrimo reagentai ir visos reikalingos tyrimui atlikti specializuotos priemonės. </t>
  </si>
  <si>
    <t>1.3.</t>
  </si>
  <si>
    <t xml:space="preserve">Homologinės rekombinacijos  ir DNR pažaidų taisymo  procesuose dalyvaujančių genų bibliotekų paruošimo reagentų rinkinys  NGS metodu ( CE - IVD ) </t>
  </si>
  <si>
    <t>1.3.1.</t>
  </si>
  <si>
    <t>Rinkinys su homologinės rekombinacijos trūkumu (HRD) ir klaidų taisymu (MMR) susijusių genų pakitimų nustatymui.</t>
  </si>
  <si>
    <t>1.3.2.</t>
  </si>
  <si>
    <t xml:space="preserve">Atliekama ne mažiau nei išvardintų genų bibliotekos paruošimas: RAD51C, RAD51D, ATM, BRIP1, BARD1, CDK12, BLM, CHEK1, CKEK2, BRCA1, BRCA2, MLH1, MSH2, MSH6, PALB2. </t>
  </si>
  <si>
    <t>1.3.3.</t>
  </si>
  <si>
    <t>Tiek rinkinys, tiek analizės programa turi būti tinkama in vitro diagnostiniams tyrimams.</t>
  </si>
  <si>
    <t>1.3.4.</t>
  </si>
  <si>
    <t>1.4.</t>
  </si>
  <si>
    <t xml:space="preserve">Reagentų rinkinys skirtas DNR metilinimo statuso nustatymui NKS metodu ( 96 reakcijos) </t>
  </si>
  <si>
    <t>1.4.1.</t>
  </si>
  <si>
    <t xml:space="preserve">Rinkinys naviko genomo metilinimo statuso nustatymui. Tiek rinkinys, tiek analizės programa turi būti tinkama in vitro diagnostiniams tyrimams. </t>
  </si>
  <si>
    <t>1.4.2.</t>
  </si>
  <si>
    <t xml:space="preserve">Kartu pateikiami visi reikalingi reagentai bibliotekų paruošimo reakcijoms atlikti, DNR išskyrimo reagentai ir visos reikalingos tyrimui atlikti specializuotos priemonės. </t>
  </si>
  <si>
    <t>1.5.</t>
  </si>
  <si>
    <t>Naujos kartos sekoskaitos įranga žmogaus egzomo analizei (panaudai)</t>
  </si>
  <si>
    <t>kompl.</t>
  </si>
  <si>
    <t>1.5.1.</t>
  </si>
  <si>
    <t>Instrumentas, skirtas atlikti didelio našumo naujos kartos sekoskaitą</t>
  </si>
  <si>
    <t>1.5.2.</t>
  </si>
  <si>
    <t xml:space="preserve">Naujos kartos sekoskaitos pagrindu paremta nukleino rūgščių sekoskaita </t>
  </si>
  <si>
    <t>1.5.3.</t>
  </si>
  <si>
    <t>Viena sekoskaitos kasetė gali sugeneruoti ne mažiau kaip 100 GB</t>
  </si>
  <si>
    <t>1.5.4.</t>
  </si>
  <si>
    <t>Ne mažiau kaip dvi individualiai valdomos sekoskaitos kasetės arba lustai</t>
  </si>
  <si>
    <t>1.5.5.</t>
  </si>
  <si>
    <t>Sekoskaitos fragmentų diapozonas nuo 20 bazių iki 4 mln bazių (gali būti trumesni arba ilgesni)</t>
  </si>
  <si>
    <t>1.5.6.</t>
  </si>
  <si>
    <t>Galimybė atlikti tiesioginę sekoskaitą be amplifikacijos žingsnio</t>
  </si>
  <si>
    <t>1.5.7.</t>
  </si>
  <si>
    <t xml:space="preserve">Galimybė atlikti analizę realiu laiku vykstant reakcijai. </t>
  </si>
  <si>
    <t>1.5.8.</t>
  </si>
  <si>
    <t>Galimybė persikelti duomenis naudojant USB raktą arba intranetiniu ryšiu</t>
  </si>
  <si>
    <t>1.5.9.</t>
  </si>
  <si>
    <t>Sistema komplektuojama su DNR analizatoriumi</t>
  </si>
  <si>
    <t>1.5.10.</t>
  </si>
  <si>
    <t>Sistemoje integruota programinė įranga prietaiso valdymui ir duomenų pirminei analizei.</t>
  </si>
  <si>
    <t>1.5.11.</t>
  </si>
  <si>
    <t>Sistemos komplektacijoje kompiuteris, skirtas gautų duomenų analizei</t>
  </si>
  <si>
    <t>1.5.12.</t>
  </si>
  <si>
    <t>Konsultacijos ir techninis aptarnavimas - gamintojo ar jo įgalioto atstovo.</t>
  </si>
  <si>
    <t>1.5.13.</t>
  </si>
  <si>
    <t>Tiekėjas turi pateikti detalų vartotojo vadovą anglų arba lietuvių kalba.</t>
  </si>
  <si>
    <t>1.5.14.</t>
  </si>
  <si>
    <t>Pristatymas, Instaliavimas ir Apmokymai turi būti įskaičiuoti į kainą.</t>
  </si>
  <si>
    <t>1.6.</t>
  </si>
  <si>
    <t>Automatizuota nukleino rūgščių ekstrakcijos įranga (panaudai)</t>
  </si>
  <si>
    <t>1.6.1.</t>
  </si>
  <si>
    <t xml:space="preserve">Automatinė sistema, skirta atlikti automatizuotą nukleino rūgščių išskyrimą </t>
  </si>
  <si>
    <t>1.6.2.</t>
  </si>
  <si>
    <t xml:space="preserve">Nukleino rūgščių išskyrimas paremtas  paramagnetinių dalelių susirišimu su nukleino rūgštimis ir buferinių tirpalų panaudojimu. </t>
  </si>
  <si>
    <t>1.6.3.</t>
  </si>
  <si>
    <t>Paruoštos naudoti kasetės</t>
  </si>
  <si>
    <t>1.6.4.</t>
  </si>
  <si>
    <t>Reakcijos atlikimo trukmė ne daugiau kaip 60 min</t>
  </si>
  <si>
    <t>1.6.5.</t>
  </si>
  <si>
    <t>Instaliuota UV lempa, skirta sistemos dekontaminacijai</t>
  </si>
  <si>
    <t>1.6.6.</t>
  </si>
  <si>
    <t xml:space="preserve">Garsiniu signalu pranešama apie reakcijos pabaigą. </t>
  </si>
  <si>
    <t>1.6.7.</t>
  </si>
  <si>
    <t>Pranešimas apie pasibaigusią reakciją gaunamas ir el. paštu.</t>
  </si>
  <si>
    <t>1.6.8.</t>
  </si>
  <si>
    <t>Maksimalus pajėgumas ne mažesnis nei 16 mėginių ekstrakcija vienu metu</t>
  </si>
  <si>
    <t>1.6.9.</t>
  </si>
  <si>
    <t xml:space="preserve">Komplektacijoje robotizuota išskyrimo sistema </t>
  </si>
  <si>
    <t>1.6.10.</t>
  </si>
  <si>
    <t>Komplektacijoje kompiuteris, skirtas sistemos valdymui</t>
  </si>
  <si>
    <t>1.6.11.</t>
  </si>
  <si>
    <t>Komplektacijoje fluorometras, skirtas tiksliam nukleorūščių kiekiui  dsDNR  ir RNR įvertinti</t>
  </si>
  <si>
    <t>1.6.12.</t>
  </si>
  <si>
    <t>1.6.13.</t>
  </si>
  <si>
    <t>1.6.14.</t>
  </si>
  <si>
    <t>Suma be PVM</t>
  </si>
  <si>
    <t>Taikomas PVM dydis (%)</t>
  </si>
  <si>
    <t>PVM suma</t>
  </si>
  <si>
    <t>Suma su PVM</t>
  </si>
  <si>
    <t>2. DALIS</t>
  </si>
  <si>
    <t>2.</t>
  </si>
  <si>
    <t>2.1.</t>
  </si>
  <si>
    <t>Reagentų rinkinys molekuliniam kariotipavimui vidutinės skiriamosios gebos</t>
  </si>
  <si>
    <t>2.1.1.</t>
  </si>
  <si>
    <t>Turi būti galimybė naudoti protokolą, skirtą įvertinti DNR kopijų skaičiaus pokyčius bei nustatyti aneuploidijas, mikrodelecijas, mikroduplikacijas ir kitus chromosomų aberacijų tipus, atliekant prenatalinius, postnatalinius ir onkologinius tyrimus.</t>
  </si>
  <si>
    <t>2.1.2.</t>
  </si>
  <si>
    <t> Protokolo trukmė ne ilgesnė nei 3 dienos.</t>
  </si>
  <si>
    <t>2.1.3.</t>
  </si>
  <si>
    <t>Duomenų analizės programa su rezultatų interpretavimu ir klinikiniu protokolu.</t>
  </si>
  <si>
    <t>2.1.4.</t>
  </si>
  <si>
    <t>Analizei reikalingas mėginio DNR kiekis ne didesnis nei 100 ng. </t>
  </si>
  <si>
    <t>2.1.5.</t>
  </si>
  <si>
    <t>Turi būti skirtas nustatyti ne mažiau nei 950000 DNR žymenų kopijų skaičiaus pokyčius.</t>
  </si>
  <si>
    <t>2.2.</t>
  </si>
  <si>
    <t>Reagentų rinkinys molekuliniam kariotipavimui mažos skiriamosios gebos</t>
  </si>
  <si>
    <t>2.2.1.</t>
  </si>
  <si>
    <t>Turi būti galimybė naudoti protokolą, skirtą nustatyti visų chromosomų aneuploidijas ir mikroskopavimo metodu neaptinkamus chromosominius padidėjimus bei praradimus, LOH/AOH, triploidijas, mozaikiškumą, atliekant prenatalinius tyrimus bei persileidimo priežasčių analizę.</t>
  </si>
  <si>
    <t>2.2.2.</t>
  </si>
  <si>
    <t>Protokolo trukmė ne ilgesnė nei 5 dienos.</t>
  </si>
  <si>
    <t>2.2.3.</t>
  </si>
  <si>
    <t>2.2.4.</t>
  </si>
  <si>
    <t> Analizei reikalingas mėginio DNR kiekis ne didesnis nei 250 ng.</t>
  </si>
  <si>
    <t>2.2.5.</t>
  </si>
  <si>
    <t>Turi būti skirtas įvertinti ne mažiau nei 390, su prenataliniais tyrimais ir persileidimo priežastimis susijusių, genomo regionų pokyčius.</t>
  </si>
  <si>
    <t>2.3.</t>
  </si>
  <si>
    <t>Reagentų rinkinys molekuliniam kariotipavimui labai didelės skiriamosios gebos</t>
  </si>
  <si>
    <t>2.3.1.</t>
  </si>
  <si>
    <t>Turi būti galimybė naudoti protokolą, skirtą atlikti didelės skiriamosios gebos DNR kopijų skaičiaus pokyčius bei nustatyti aneuploidijas, mikrodelecijas, mikroduplikacijas ir kitus chromosomų persitvarkymų tipus.</t>
  </si>
  <si>
    <t>2.3.2.</t>
  </si>
  <si>
    <t>Protokolo trukmė ne ilgesnė nei 3 dienos.</t>
  </si>
  <si>
    <t>2.3.3.</t>
  </si>
  <si>
    <t>2.3.4.</t>
  </si>
  <si>
    <t>2.3.5.</t>
  </si>
  <si>
    <t>Skirtas nustatyti ne mažiau nei 2800000 DNR žymenų kopijų skaičiaus pokyčius.</t>
  </si>
  <si>
    <t>2.4.</t>
  </si>
  <si>
    <t>Genomo pokyčių analizės sistema molekuliniam kariotipavimui</t>
  </si>
  <si>
    <t>2.4.1.</t>
  </si>
  <si>
    <t>Paskirtis - Didelio jautrumo ir tikslumo DNR analizės sistema, skirta didelės raiškos genų pokyčių tyrimams (delecijoms, duplikacijoms, amplifikacijoms). Prietaisas turi būti skirtas diagnostiniams tyrimams </t>
  </si>
  <si>
    <t>2.4.2.</t>
  </si>
  <si>
    <t>Sistemos komponentai: 1. Automatizuotas mikrogardelių skaitytuvas.</t>
  </si>
  <si>
    <t>2.4.3.</t>
  </si>
  <si>
    <t>Sistemos komponentai: 2. Kompiuteris su programinė įranga prietaiso valdymui ir duomenų analizei.</t>
  </si>
  <si>
    <t>2.4.4.</t>
  </si>
  <si>
    <t>Sistemos komponentai: 3. Hybridizacijos kamera.</t>
  </si>
  <si>
    <t>2.4.5.</t>
  </si>
  <si>
    <t>Tyrimų atlikimo principas: skirtas atlikti genomo pokyčių tyrimus mikrogardelių hibridizacijos principu arba analogišku</t>
  </si>
  <si>
    <t>2.4.6.</t>
  </si>
  <si>
    <t>Naudojamų mikrogardelių tipas - galimybė su prietaisu naudoti fotolitografijos technologija pagamintas mikrogardeles arba analogiškas</t>
  </si>
  <si>
    <t>2.4.7.</t>
  </si>
  <si>
    <t>Galimi tyrimai: 1. galimybė naudoti protokolą, skirtą įvertinti DNR kopijų skaičiaus pokyčius bei nustatyti aneuploidijas, mikrodelecijas, mikroduplikacijas ir kitus chromosomų aberacijų tipus, atliekant prenatalinius, postnatalinius ir onkologinius tyrimus. Protokolo trukmė ne ilgesnė nei 3 dienos</t>
  </si>
  <si>
    <t>2.4.8.</t>
  </si>
  <si>
    <t>Galimi tyrimai: 2. galimybė naudoti protokolą, skirtą atlikti didelės skiriamosios gebos DNR kopijų skaičiaus pokyčius bei nustatyti aneuploidijas, mikrodelecijas, mikroduplikacijas ir kitus chromosomų persitvarkymų tipus. Protokolo trukmė ne ilgesnė nei 3 dienos</t>
  </si>
  <si>
    <t>2.4.9.</t>
  </si>
  <si>
    <t>Galimi tyrimai: 3. galimybė naudoti protokolą, skirtą nustatyti visų chromosomų aneuploidijas ir mikroskopavimo metodu neaptinkamus chromosominius padidėjimus bei praradimus, LOH/AOH, triploidijas, mozaikiškumą, atliekant prenatalinius tyrimus bei persileidimo priežasčių analizę. Protokolo trukmė ne ilgesnė nei 5 dienos </t>
  </si>
  <si>
    <t>2.4.10.</t>
  </si>
  <si>
    <t>Prenatalinių, postnatalinių ir onkologinių tyrimų protokolas. Analizei reikalingas mėginio DNR kiekis ne didesnis nei 100 ng.</t>
  </si>
  <si>
    <t>2.4.11.</t>
  </si>
  <si>
    <t>Prenatalinių, postnatalinių ir onkologinių tyrimų protokolas. Skirtas nustatyti ne mažiau nei 950000 DNR žymenų kopijų skaičiaus pokyčius</t>
  </si>
  <si>
    <t>2.4.12.</t>
  </si>
  <si>
    <t>Didelės skiriamosios gebos DNR kopijų skaičiaus pokyčių įvertinimo protokolas (postnataliniams sindrominiams tyrimams pediatrijoje). Analizei reikalingas mėginio DNR kiekis ne didesnis nei 100 ng.</t>
  </si>
  <si>
    <t>2.4.13.</t>
  </si>
  <si>
    <t>Didelės skiriamosios gebos DNR kopijų skaičiaus pokyčių įvertinimo protokolas (postnataliniams sindrominiams tyrimams pediatrijoje). Skirtas nustatyti ne mažiau nei 2800000 DNR žymenų kopijų skaičiaus pokyčius</t>
  </si>
  <si>
    <t>2.4.14.</t>
  </si>
  <si>
    <t>Prenatalinių tyrimų bei persileidimo priežasčių analizės protokolas. Analizei reikalingas mėginio DNR kiekis ne didesnis nei 250 ng.</t>
  </si>
  <si>
    <t>2.4.15.</t>
  </si>
  <si>
    <t>Prenatalinių tyrimų bei persileidimo priežasčių analizės protokolas. Skirtas įvertinti ne mažiau nei 390, su prenataliniais tyrimais ir persileidimo priežastimis susijusių, genomo regionų pokyčius.</t>
  </si>
  <si>
    <t>2.4.16.</t>
  </si>
  <si>
    <t>Mikrogardelės skanavimo trukmė intervale ne ilgiau nei 60 min </t>
  </si>
  <si>
    <t>2.4.17.</t>
  </si>
  <si>
    <t>Jautrumas - ne mažesnis nei 0,5 chromoforo ekvivalento/µm², kai signalo ir triukšmo santykis yra 2:1 esant bangos ilgiams atitinkantiems R-fikoeritriną.</t>
  </si>
  <si>
    <t>2.4.18.</t>
  </si>
  <si>
    <t>Automatizuota duomenų analizė - galimybė naudoti automatizuotą duomenų interpretavimo programinę įrangą, kuri sujungia ir apibendrina rezultatus gautus su Chromosomų analizės ir Franklin by Genoox programine įranga (šiuo metu KUL naudojama įranga arba siūlyti analogišką Franklin by Genoox įrangos paketą).</t>
  </si>
  <si>
    <t>2.4.19.</t>
  </si>
  <si>
    <t>Prietaiso našumas - ne mažiau nei 5000 nuskaitymų per metus</t>
  </si>
  <si>
    <t>2.4.20.</t>
  </si>
  <si>
    <t>Prietaisas turi turėti galimybę automatizuoti mikrogardelių analizę</t>
  </si>
  <si>
    <t>2.4.21.</t>
  </si>
  <si>
    <t>Turi būti prietaise kontroliuojama stabili temperatūra </t>
  </si>
  <si>
    <t>2.4.22.</t>
  </si>
  <si>
    <t>Prietaiso valdymas kontroleriu</t>
  </si>
  <si>
    <t>2.4.23.</t>
  </si>
  <si>
    <t>Konsultacijos ir techninis aptarnavimas gamintojo ar jo atstovo</t>
  </si>
  <si>
    <t>2.4.24.</t>
  </si>
  <si>
    <t>Garantijos laikotarpis viso panaudos prietaisu naudojimosi laikotarpiu. Įrangos garantija turi apimti nemokamą remontą ir neveikiančių dalių arba viso prietaiso pakeitimą, kad įranga galėtų pilnavertiškai veikti visą garantijos laikotarpį.</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</si>
  <si>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</si>
  <si>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</si>
  <si>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</si>
  <si>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</si>
  <si>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</si>
  <si>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</si>
  <si>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</si>
  <si>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</si>
  <si>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</si>
  <si>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</si>
  <si>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</si>
  <si>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</si>
  <si>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</si>
  <si>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</si>
  <si>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</si>
  <si>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</si>
  <si>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</si>
  <si>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</si>
  <si>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</si>
  <si>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</si>
  <si>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</si>
  <si>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</si>
  <si>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2205-1-2205-2 2025-03-20 10:35:31</t>
  </si>
  <si>
    <t>MOLEKULINIO KARIOTIPAVIMO TYRIMAI SU PRIETAISU PANAUDAI</t>
  </si>
  <si>
    <t>Mato vnt.</t>
  </si>
  <si>
    <t>vnt.</t>
  </si>
  <si>
    <t>Molekulinio kariotipavimo tyrimai su prietaisu panaudai</t>
  </si>
  <si>
    <t>Siūloma pakuotė</t>
  </si>
  <si>
    <t>Prelimi-narus kiekis</t>
  </si>
  <si>
    <t>REAGENTAI NGS NAVIKŲ DNR IR MOLEKULINIO KARIOTIPAVIMO TYRIMAMS SU PRIETAISAIS PANAUDAI</t>
  </si>
  <si>
    <t>PIRKIMO SĄLYGŲ 5 PRIEDAS "PASIŪLYMO FORMA"</t>
  </si>
  <si>
    <t>Vilnius</t>
  </si>
  <si>
    <t>UAB "Linea libera"</t>
  </si>
  <si>
    <t>Akademijos g. 2, LT-08412 Vilnius</t>
  </si>
  <si>
    <t>LT221457716</t>
  </si>
  <si>
    <t>LT277044060001098913, AB SEB bankas, 70440</t>
  </si>
  <si>
    <t>Produktų specialistas Marius Gaigalas</t>
  </si>
  <si>
    <t>tel. +370 5 2638748, el. paštas info@linealibera.lt</t>
  </si>
  <si>
    <t>Direktorė  Agnė Raslanė</t>
  </si>
  <si>
    <t>Produktų specialistas Marius Gaigalas, tel. +370 5 2638748, el. paštas info@linealibera.lt</t>
  </si>
  <si>
    <t>Stebėtojų taryba, valdyba nesudaryta</t>
  </si>
  <si>
    <t>Netaikoma</t>
  </si>
  <si>
    <t>Ne</t>
  </si>
  <si>
    <t>Įgaliojimas Mariui Gaigalui_Konfidencialu</t>
  </si>
  <si>
    <t>Taip</t>
  </si>
  <si>
    <t>Produktų specialistas</t>
  </si>
  <si>
    <t>Marius Gaigalas</t>
  </si>
  <si>
    <t>1-88400028</t>
  </si>
  <si>
    <t>Konsultacijos ir techninis aptarnavimas gamintojo ir jo atstovo</t>
  </si>
  <si>
    <t>Garantijos laikotarpis viso panaudos prietaisu naudojimosi laikotarpiu. Įrangos garantija  apima nemokamą remontą ir neveikiančių dalių arba viso prietaiso pakeitimą, kad įranga galėtų pilnavertiškai veikti visą garantijos laikotarpį.</t>
  </si>
  <si>
    <t xml:space="preserve">Thermo Scientific, GeneChip System 3000, </t>
  </si>
  <si>
    <t>Thermo Scientific, CytoScan™ Optima Suite, 902533</t>
  </si>
  <si>
    <t>Thermo Scientific, CytoScan™ HD Accel Kit Plus 96, 952465</t>
  </si>
  <si>
    <t>Yra galimybė naudoti protokolą, skirtą įvertinti DNR kopijų skaičiaus pokyčius bei nustatyti aneuploidijas, mikrodelecijas, mikroduplikacijas ir kitus chromosomų aberacijų tipus, atliekant prenatalinius, postnatalinius ir onkologinius tyrimus. 1_CytoScan-750k-Accel-Flyer_su_pastabomis.pdf</t>
  </si>
  <si>
    <t> Protokolo trukmė iki 3 dienų. 1_CytoScan-750k-Accel-Flyer_su_pastabomis.pdf</t>
  </si>
  <si>
    <t>Duomenų analizės programa su rezultatų interpretavimu ir klinikiniu protokolu. 1_CytoScan-750k-Accel-Flyer_su_pastabomis.pdf</t>
  </si>
  <si>
    <t>Analizei reikalingas mėginio DNR kiekis iki 100 ng. 1_CytoScan-750k-Accel-Flyer_su_pastabomis.pdf</t>
  </si>
  <si>
    <t>Turi būti skirtas nustatyti ne mažiau nei 960,755 DNR žymenų kopijų skaičiaus pokyčius. 1_CytoScan-750k-Accel-Flyer_su_pastabomis.pdf</t>
  </si>
  <si>
    <t>Yra galimybė naudoti protokolą, skirtą nustatyti visų chromosomų aneuploidijas ir mikroskopavimo metodu neaptinkamus chromosominius padidėjimus bei praradimus, LOH/AOH, triploidijas, mozaikiškumą, atliekant prenatalinius tyrimus bei persileidimo priežasčių analizę. 2_cytoscan-optima-data-sheet_su_pastabomis.pdf</t>
  </si>
  <si>
    <t>Duomenų analizės programa su rezultatų interpretavimu ir klinikiniu protokolu. 2_cytoscan-optima-data-sheet_su_pastabomis.pdf</t>
  </si>
  <si>
    <t> Analizei reikalingas mėginio DNR kiekis iki 250 ng. 2_cytoscan-optima-data-sheet_su_pastabomis.pdf</t>
  </si>
  <si>
    <t>Skirtas įvertinti  396, su prenataliniais tyrimais ir persileidimo priežastimis susijusių, genomo regionų pokyčius. 2_cytoscan-optima-data-sheet_su_pastabomis.pdf</t>
  </si>
  <si>
    <t>Protokolo trukmė 2,5 dienos. 2_cytoscan-optima-data-sheet_su_pastabomis.pdf</t>
  </si>
  <si>
    <t>Yra galimybė naudoti protokolą, skirtą atlikti didelės skiriamosios gebos DNR kopijų skaičiaus pokyčius bei nustatyti aneuploidijas, mikrodelecijas, mikroduplikacijas ir kitus chromosomų persitvarkymų tipus. 3_cytoscan_hd_accel_datasheet_su_pastabomis.pdf</t>
  </si>
  <si>
    <t>Protokolo trukmė iki 2 dienų. 3_cytoscan_hd_accel_datasheet_su_pastabomis.pdf</t>
  </si>
  <si>
    <t>Duomenų analizės programa su rezultatų interpretavimu ir klinikiniu protokolu. 3_cytoscan_hd_accel_datasheet_su_pastabomis.pdf</t>
  </si>
  <si>
    <t>Skirtas nustatyti ne mažiau nei 2800000 DNR žymenų kopijų skaičiaus pokyčius. 3_cytoscan_hd_accel_datasheet_su_pastabomis.pdf</t>
  </si>
  <si>
    <t>Analizei reikalingas mėginio DNR kiekis iki 100 ng. 3_cytoscan_hd_accel_datasheet_su_pastabomis.pdf</t>
  </si>
  <si>
    <t>Prietaisas turi galimybę automatizuoti mikrogardelių analizę. 1_CytoScan-750k-Accel-Flyer_su_pastabomis.pdf</t>
  </si>
  <si>
    <t>Automatizuota duomenų analizė - galimybė naudoti automatizuotą duomenų interpretavimo programinę įrangą, kuri sujungia ir apibendrina rezultatus gautus su Chromosomų analizės ir Franklin by Genoox programine įranga (šiuo metu KUL naudojama įranga arba siūlyti analogišką Franklin by Genoox įrangos paketą). 1_CytoScan-750k-Accel-Flyer_su_pastabomis.pdf</t>
  </si>
  <si>
    <t>Prietaiso našumas -  5000 nuskaitymų per metus. 1_CytoScan-750k-Accel-Flyer_su_pastabomis.pdf</t>
  </si>
  <si>
    <t>Paskirtis - Didelio jautrumo ir tikslumo DNR analizės sistema, skirta didelės raiškos genų pokyčių tyrimams (delecijoms, duplikacijoms, amplifikacijoms). Prietaisas skirtas diagnostiniams tyrimams genechip-scanner-gcs-3000dx-brochure_su_pastabomis.pdf</t>
  </si>
  <si>
    <t>Sistemos komponentai: 1. Automatizuotas mikrogardelių skaitytuvas. genechip-scanner-gcs-3000dx-brochure_su_pastabomis.pdf</t>
  </si>
  <si>
    <t>Sistemos komponentai: 2. Kompiuteris su programinė įranga prietaiso valdymui ir duomenų analizei. genechip-scanner-gcs-3000dx-brochure_su_pastabomis.pdf</t>
  </si>
  <si>
    <t>Sistemos komponentai: 3. Hybridizacijos kamera. genechip-scanner-gcs-3000dx-brochure_su_pastabomis.pdf</t>
  </si>
  <si>
    <t>Tyrimų atlikimo principas: skirtas atlikti genomo pokyčių tyrimus mikrogardelių hibridizacijos principu genechip-scanner-gcs-3000dx-brochure_su_pastabomis.pdf</t>
  </si>
  <si>
    <t>Naudojamų mikrogardelių tipas - galimybė su prietaisu naudoti fotolitografijos technologija pagamintas mikrogardeles genechip-scanner-gcs-3000dx-brochure_su_pastabomis.pdf</t>
  </si>
  <si>
    <t>Mikrogardelės skanavimo trukmė intervale iki 60 min  genechip-scanner-gcs-3000dx-brochure_su_pastabomis.pdf</t>
  </si>
  <si>
    <t>Jautrumas -  0,5 chromoforo ekvivalento/µm², kai signalo ir triukšmo santykis yra 2:1 esant bangos ilgiams atitinkantiems R-fikoeritriną. genechip-scanner-gcs-3000dx-brochure_su_pastabomis.pdf</t>
  </si>
  <si>
    <t>Turi būti prietaise kontroliuojama stabili temperatūra genechip-scanner-gcs-3000dx-brochure_su_pastabomis.pdf</t>
  </si>
  <si>
    <t>Galimi tyrimai: 3. yra galimybė naudoti protokolą, skirtą nustatyti visų chromosomų aneuploidijas ir mikroskopavimo metodu neaptinkamus chromosominius padidėjimus bei praradimus, LOH/AOH, triploidijas, mozaikiškumą, atliekant prenatalinius tyrimus bei persileidimo priežasčių analizę. Protokolo trukmė iki  2,5 dienų. 2_cytoscan-optima-data-sheet_su_pastabomis.pdf</t>
  </si>
  <si>
    <t>Prenatalinių tyrimų bei persileidimo priežasčių analizės protokolas. Analizei reikalingas mėginio DNR kiekis iki  250 ng. 2_cytoscan-optima-data-sheet_su_pastabomis.pdf</t>
  </si>
  <si>
    <t>Prenatalinių tyrimų bei persileidimo priežasčių analizės protokolas. Skirtas įvertinti ne mažiau nei 396, su prenataliniais tyrimais ir persileidimo priežastimis susijusių, genomo regionų pokyčius. 2_cytoscan-optima-data-sheet_su_pastabomis.pdf</t>
  </si>
  <si>
    <t>Galimi tyrimai: 1. yra  galimybė naudoti protokolą, skirtą įvertinti DNR kopijų skaičiaus pokyčius bei nustatyti aneuploidijas, mikrodelecijas, mikroduplikacijas ir kitus chromosomų aberacijų tipus, atliekant prenatalinius, postnatalinius ir onkologinius tyrimus. Protokolo trukmė iki 2 dienų. 3_cytoscan_hd_accel_datasheet_su_pastabomis.pdf</t>
  </si>
  <si>
    <t>Didelės skiriamosios gebos DNR kopijų skaičiaus pokyčių įvertinimo protokolas (postnataliniams sindrominiams tyrimams pediatrijoje). Skirtas nustatyti ne mažiau nei 2800000 DNR žymenų kopijų skaičiaus pokyčius. 3_cytoscan_hd_accel_datasheet_su_pastabomis.pdf</t>
  </si>
  <si>
    <t>Didelės skiriamosios gebos DNR kopijų skaičiaus pokyčių įvertinimo protokolas (postnataliniams sindrominiams tyrimams pediatrijoje). Analizei reikalingas mėginio DNR kiekis iki 100 ng. 3_cytoscan_hd_accel_datasheet_su_pastabomis.pdf</t>
  </si>
  <si>
    <t>Galimi tyrimai: 2. yra galimybė naudoti protokolą, skirtą atlikti didelės skiriamosios gebos DNR kopijų skaičiaus pokyčius bei nustatyti aneuploidijas, mikrodelecijas, mikroduplikacijas ir kitus chromosomų persitvarkymų tipus. Protokolo trukmė iki 2 dienų. 1_CytoScan-750k-Accel-Flyer_su_pastabomis.pdf</t>
  </si>
  <si>
    <t>Prenatalinių, postnatalinių ir onkologinių tyrimų protokolas. Analizei reikalingas mėginio DNR kiekis iki 100 ng. 1_CytoScan-750k-Accel-Flyer_su_pastabomis.pdf</t>
  </si>
  <si>
    <t>Prenatalinių, postnatalinių ir onkologinių tyrimų protokolas. Skirtas nustatyti ne mažiau nei 950000 DNR žymenų kopijų skaičiaus pokyčius. 1_CytoScan-750k-Accel-Flyer_su_pastabomis.pdf</t>
  </si>
  <si>
    <t>Thermo Scientific, CytoScan™ 750K Accel Kit Plus, 952541</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</si>
</sst>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s>
  <cellStyleXfs count="1">
    <xf numFmtId="0" fontId="0" fillId="0" borderId="0"/>
  </cellStyleXfs>
  <cellXfs count="104">
    <xf numFmtId="0" fontId="0" fillId="0" borderId="0" xfId="0"/>
    <xf numFmtId="0" fontId="2" fillId="2" borderId="0" xfId="0" applyFont="1" applyFill="1"/>
    <xf numFmtId="0" fontId="2" fillId="2" borderId="2" xfId="0" applyFont="1" applyFill="1" applyBorder="1"/>
    <xf numFmtId="0" fontId="2" fillId="2" borderId="3" xfId="0" applyFont="1" applyFill="1" applyBorder="1" applyAlignment="1">
      <alignment horizontal="center" vertical="center" wrapText="1"/>
    </xf>
    <xf numFmtId="0" fontId="2" fillId="2" borderId="5"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3" borderId="7"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4" borderId="6" xfId="0" applyFont="1" applyFill="1" applyBorder="1" applyAlignment="1">
      <alignment horizontal="center" vertical="center" wrapText="1"/>
    </xf>
    <xf numFmtId="0" fontId="2" fillId="5" borderId="6"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5" fillId="4" borderId="0" xfId="0" applyFont="1" applyFill="1"/>
    <xf numFmtId="0" fontId="5" fillId="2" borderId="0" xfId="0" applyFont="1" applyFill="1"/>
    <xf numFmtId="0" fontId="6" fillId="2" borderId="0" xfId="0" applyFont="1" applyFill="1"/>
    <xf numFmtId="0" fontId="5" fillId="2" borderId="0" xfId="0" applyFont="1" applyFill="1" applyAlignment="1">
      <alignment horizontal="center"/>
    </xf>
    <xf numFmtId="0" fontId="6" fillId="2" borderId="1" xfId="0" applyFont="1" applyFill="1" applyBorder="1" applyAlignment="1">
      <alignment horizontal="left"/>
    </xf>
    <xf numFmtId="0" fontId="6" fillId="5" borderId="1" xfId="0" applyFont="1" applyFill="1" applyBorder="1" applyProtection="1">
      <protection locked="0"/>
    </xf>
    <xf numFmtId="0" fontId="6" fillId="4" borderId="0" xfId="0" applyFont="1" applyFill="1"/>
    <xf numFmtId="0" fontId="6" fillId="2" borderId="0" xfId="0" applyFont="1" applyFill="1" applyAlignment="1">
      <alignment vertical="center" wrapText="1"/>
    </xf>
    <xf numFmtId="0" fontId="6" fillId="2" borderId="0" xfId="0" applyFont="1" applyFill="1" applyAlignment="1" applyProtection="1">
      <alignment horizontal="center" vertical="center" wrapText="1"/>
      <protection locked="0"/>
    </xf>
    <xf numFmtId="0" fontId="6" fillId="5" borderId="0" xfId="0" applyFont="1" applyFill="1" applyProtection="1">
      <protection locked="0"/>
    </xf>
    <xf numFmtId="0" fontId="6" fillId="2" borderId="0" xfId="0" applyFont="1" applyFill="1" applyAlignment="1">
      <alignment wrapText="1"/>
    </xf>
    <xf numFmtId="0" fontId="5" fillId="4" borderId="24" xfId="0" applyFont="1" applyFill="1" applyBorder="1"/>
    <xf numFmtId="0" fontId="6" fillId="4" borderId="24" xfId="0" applyFont="1" applyFill="1" applyBorder="1"/>
    <xf numFmtId="0" fontId="6" fillId="4" borderId="24" xfId="0" applyFont="1" applyFill="1" applyBorder="1" applyAlignment="1">
      <alignment wrapText="1"/>
    </xf>
    <xf numFmtId="0" fontId="6" fillId="6" borderId="24" xfId="0" applyFont="1" applyFill="1" applyBorder="1" applyProtection="1">
      <protection locked="0"/>
    </xf>
    <xf numFmtId="0" fontId="6" fillId="5" borderId="24" xfId="0" applyFont="1" applyFill="1" applyBorder="1" applyProtection="1">
      <protection locked="0"/>
    </xf>
    <xf numFmtId="0" fontId="5" fillId="4" borderId="24" xfId="0" applyFont="1" applyFill="1" applyBorder="1" applyAlignment="1">
      <alignment horizontal="right"/>
    </xf>
    <xf numFmtId="0" fontId="5" fillId="4" borderId="24" xfId="0" applyFont="1" applyFill="1" applyBorder="1" applyAlignment="1">
      <alignment horizontal="center" vertical="center" wrapText="1"/>
    </xf>
    <xf numFmtId="0" fontId="6" fillId="5" borderId="24" xfId="0" applyFont="1" applyFill="1" applyBorder="1" applyAlignment="1" applyProtection="1">
      <alignment wrapText="1"/>
      <protection locked="0"/>
    </xf>
    <xf numFmtId="0" fontId="5" fillId="4" borderId="24" xfId="0" applyFont="1" applyFill="1" applyBorder="1" applyAlignment="1">
      <alignment vertical="top"/>
    </xf>
    <xf numFmtId="0" fontId="6" fillId="4" borderId="24" xfId="0" applyFont="1" applyFill="1" applyBorder="1" applyAlignment="1">
      <alignment horizontal="left" vertical="top"/>
    </xf>
    <xf numFmtId="0" fontId="6" fillId="4" borderId="24" xfId="0" applyFont="1" applyFill="1" applyBorder="1" applyAlignment="1">
      <alignment horizontal="left" wrapText="1"/>
    </xf>
    <xf numFmtId="0" fontId="6" fillId="4" borderId="24" xfId="0" applyFont="1" applyFill="1" applyBorder="1" applyAlignment="1">
      <alignment horizontal="left" vertical="top" wrapText="1"/>
    </xf>
    <xf numFmtId="0" fontId="6" fillId="4" borderId="24" xfId="0" applyFont="1" applyFill="1" applyBorder="1" applyAlignment="1">
      <alignment horizontal="center" vertical="center"/>
    </xf>
    <xf numFmtId="0" fontId="5" fillId="4" borderId="24" xfId="0" applyFont="1" applyFill="1" applyBorder="1" applyAlignment="1">
      <alignment horizontal="left" vertical="top"/>
    </xf>
    <xf numFmtId="0" fontId="5" fillId="4" borderId="24" xfId="0" applyFont="1" applyFill="1" applyBorder="1" applyAlignment="1">
      <alignment horizontal="left" vertical="top" wrapText="1"/>
    </xf>
    <xf numFmtId="14" fontId="6" fillId="5" borderId="1" xfId="0" applyNumberFormat="1" applyFont="1" applyFill="1" applyBorder="1" applyProtection="1">
      <protection locked="0"/>
    </xf>
    <xf numFmtId="0" fontId="6" fillId="5" borderId="1" xfId="0" applyFont="1" applyFill="1" applyBorder="1" applyAlignment="1" applyProtection="1">
      <alignment horizontal="right"/>
      <protection locked="0"/>
    </xf>
    <xf numFmtId="2" fontId="6" fillId="4" borderId="24" xfId="0" applyNumberFormat="1" applyFont="1" applyFill="1" applyBorder="1"/>
    <xf numFmtId="2" fontId="6" fillId="6" borderId="24" xfId="0" applyNumberFormat="1" applyFont="1" applyFill="1" applyBorder="1" applyProtection="1">
      <protection locked="0"/>
    </xf>
    <xf numFmtId="2" fontId="6" fillId="5" borderId="24" xfId="0" applyNumberFormat="1" applyFont="1" applyFill="1" applyBorder="1" applyProtection="1">
      <protection locked="0"/>
    </xf>
    <xf numFmtId="0" fontId="6" fillId="4" borderId="30" xfId="0" applyFont="1" applyFill="1" applyBorder="1" applyAlignment="1">
      <alignment horizontal="left" vertical="top" wrapText="1"/>
    </xf>
    <xf numFmtId="0" fontId="6" fillId="4" borderId="31" xfId="0" applyFont="1" applyFill="1" applyBorder="1" applyAlignment="1">
      <alignment horizontal="left" vertical="top" wrapText="1"/>
    </xf>
    <xf numFmtId="0" fontId="6" fillId="2" borderId="0" xfId="0" applyFont="1" applyFill="1"/>
    <xf numFmtId="0" fontId="7" fillId="0" borderId="28" xfId="0" applyFont="1" applyBorder="1" applyAlignment="1">
      <alignment horizontal="center"/>
    </xf>
    <xf numFmtId="0" fontId="7" fillId="0" borderId="29" xfId="0" applyFont="1" applyBorder="1" applyAlignment="1">
      <alignment horizontal="center"/>
    </xf>
    <xf numFmtId="0" fontId="7" fillId="0" borderId="31" xfId="0" applyFont="1" applyBorder="1" applyAlignment="1">
      <alignment horizontal="center"/>
    </xf>
    <xf numFmtId="0" fontId="7" fillId="0" borderId="32" xfId="0" applyFont="1" applyBorder="1" applyAlignment="1">
      <alignment horizontal="center"/>
    </xf>
    <xf numFmtId="0" fontId="6" fillId="2" borderId="33" xfId="0" applyFont="1" applyFill="1" applyBorder="1" applyAlignment="1">
      <alignment horizontal="left" vertical="top" wrapText="1"/>
    </xf>
    <xf numFmtId="0" fontId="6" fillId="2" borderId="22" xfId="0" applyFont="1" applyFill="1" applyBorder="1" applyAlignment="1">
      <alignment horizontal="left" vertical="top" wrapText="1"/>
    </xf>
    <xf numFmtId="49" fontId="8" fillId="2" borderId="35" xfId="0" applyNumberFormat="1" applyFont="1" applyFill="1" applyBorder="1" applyAlignment="1">
      <alignment horizontal="left" vertical="top" wrapText="1"/>
    </xf>
    <xf numFmtId="49" fontId="8" fillId="2" borderId="25" xfId="0" applyNumberFormat="1" applyFont="1" applyFill="1" applyBorder="1" applyAlignment="1">
      <alignment horizontal="left" vertical="top" wrapText="1"/>
    </xf>
    <xf numFmtId="0" fontId="6" fillId="2" borderId="15" xfId="0" applyFont="1" applyFill="1" applyBorder="1" applyAlignment="1">
      <alignment horizontal="left" vertical="top" wrapText="1"/>
    </xf>
    <xf numFmtId="0" fontId="6" fillId="2" borderId="16" xfId="0" applyFont="1" applyFill="1" applyBorder="1" applyAlignment="1">
      <alignment horizontal="left" vertical="top" wrapText="1"/>
    </xf>
    <xf numFmtId="0" fontId="6" fillId="2" borderId="0" xfId="0" applyFont="1" applyFill="1" applyAlignment="1">
      <alignment vertical="center" wrapText="1"/>
    </xf>
    <xf numFmtId="0" fontId="5" fillId="2" borderId="0" xfId="0" applyFont="1" applyFill="1"/>
    <xf numFmtId="0" fontId="7" fillId="0" borderId="16" xfId="0" applyFont="1" applyBorder="1" applyAlignment="1">
      <alignment horizontal="center"/>
    </xf>
    <xf numFmtId="0" fontId="7" fillId="0" borderId="14" xfId="0" applyFont="1" applyBorder="1" applyAlignment="1">
      <alignment horizontal="center"/>
    </xf>
    <xf numFmtId="0" fontId="6" fillId="2" borderId="27" xfId="0" applyFont="1" applyFill="1" applyBorder="1" applyAlignment="1">
      <alignment horizontal="left" vertical="top" wrapText="1"/>
    </xf>
    <xf numFmtId="0" fontId="6" fillId="2" borderId="28" xfId="0" applyFont="1" applyFill="1" applyBorder="1" applyAlignment="1">
      <alignment horizontal="left" vertical="top" wrapText="1"/>
    </xf>
    <xf numFmtId="0" fontId="7" fillId="0" borderId="22" xfId="0" applyFont="1" applyBorder="1" applyAlignment="1">
      <alignment horizontal="center"/>
    </xf>
    <xf numFmtId="0" fontId="7" fillId="0" borderId="23" xfId="0" applyFont="1" applyBorder="1" applyAlignment="1">
      <alignment horizontal="center"/>
    </xf>
    <xf numFmtId="0" fontId="7" fillId="0" borderId="25" xfId="0" applyFont="1" applyBorder="1" applyAlignment="1">
      <alignment horizontal="center"/>
    </xf>
    <xf numFmtId="0" fontId="7" fillId="0" borderId="26" xfId="0" applyFont="1" applyBorder="1" applyAlignment="1">
      <alignment horizontal="center"/>
    </xf>
    <xf numFmtId="0" fontId="6" fillId="2" borderId="33" xfId="0" applyFont="1" applyFill="1" applyBorder="1" applyAlignment="1">
      <alignment horizontal="center" vertical="center" wrapText="1"/>
    </xf>
    <xf numFmtId="0" fontId="6" fillId="2" borderId="22" xfId="0" applyFont="1" applyFill="1" applyBorder="1" applyAlignment="1">
      <alignment horizontal="center" vertical="center" wrapText="1"/>
    </xf>
    <xf numFmtId="49" fontId="8" fillId="2" borderId="34" xfId="0" applyNumberFormat="1" applyFont="1" applyFill="1" applyBorder="1" applyAlignment="1">
      <alignment horizontal="left" vertical="top" wrapText="1"/>
    </xf>
    <xf numFmtId="49" fontId="8" fillId="2" borderId="0" xfId="0" applyNumberFormat="1" applyFont="1" applyFill="1" applyBorder="1" applyAlignment="1">
      <alignment horizontal="left" vertical="top" wrapText="1"/>
    </xf>
    <xf numFmtId="0" fontId="2" fillId="3" borderId="1" xfId="0" applyFont="1" applyFill="1" applyBorder="1" applyAlignment="1" applyProtection="1">
      <alignment horizontal="center" vertical="center" wrapText="1"/>
      <protection locked="0"/>
    </xf>
    <xf numFmtId="0" fontId="0" fillId="0" borderId="16" xfId="0" applyBorder="1"/>
    <xf numFmtId="0" fontId="0" fillId="0" borderId="14" xfId="0" applyBorder="1"/>
    <xf numFmtId="0" fontId="2" fillId="3" borderId="6"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0" fillId="0" borderId="12" xfId="0" applyBorder="1"/>
    <xf numFmtId="0" fontId="0" fillId="0" borderId="11" xfId="0" applyBorder="1"/>
    <xf numFmtId="0" fontId="2" fillId="3" borderId="7" xfId="0" applyFont="1" applyFill="1" applyBorder="1" applyAlignment="1" applyProtection="1">
      <alignment horizontal="center" vertical="center" wrapText="1"/>
      <protection locked="0"/>
    </xf>
    <xf numFmtId="0" fontId="0" fillId="0" borderId="17" xfId="0" applyBorder="1"/>
    <xf numFmtId="0" fontId="2" fillId="3" borderId="9"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3"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xf numFmtId="0" fontId="2" fillId="4" borderId="1"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0" fillId="0" borderId="13" xfId="0" applyBorder="1"/>
    <xf numFmtId="0" fontId="2" fillId="3" borderId="8"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0" xfId="0" applyFont="1" applyFill="1" applyAlignment="1">
      <alignment horizontal="right"/>
    </xf>
    <xf numFmtId="0" fontId="4" fillId="2" borderId="0" xfId="0" applyFont="1" applyFill="1" applyAlignment="1">
      <alignment horizontal="left" vertical="top" wrapText="1"/>
    </xf>
    <xf numFmtId="0" fontId="1" fillId="5" borderId="17" xfId="0" applyFont="1" applyFill="1" applyBorder="1" applyAlignment="1" applyProtection="1">
      <alignment horizontal="center" vertical="center" wrapText="1"/>
      <protection locked="0"/>
    </xf>
    <xf numFmtId="0" fontId="3" fillId="2" borderId="0" xfId="0" applyFont="1" applyFill="1" applyAlignment="1">
      <alignment horizontal="left"/>
    </xf>
    <xf numFmtId="0" fontId="2" fillId="5" borderId="9"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2" xfId="0" applyBorder="1"/>
    <xf numFmtId="0" fontId="0" fillId="0" borderId="21" xfId="0" applyBorder="1"/>
    <xf numFmtId="0" fontId="3" fillId="2" borderId="0" xfId="0" applyFont="1" applyFill="1" applyAlignment="1">
      <alignment horizontal="left" vertical="center" wrapText="1"/>
    </xf>
    <xf numFmtId="0" fontId="1" fillId="5" borderId="1" xfId="0" applyFont="1" applyFill="1" applyBorder="1" applyAlignment="1" applyProtection="1">
      <alignment horizontal="left" vertical="center" wrapText="1"/>
      <protection locked="0"/>
    </xf>
    <xf numFmtId="0" fontId="3"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44"/>
  <sheetViews>
    <sheetView tabSelected="1" topLeftCell="A31" zoomScale="90" zoomScaleNormal="90" workbookViewId="0">
      <selection activeCell="N99" sqref="N99"/>
    </sheetView>
  </sheetViews>
  <sheetFormatPr defaultColWidth="10.875" defaultRowHeight="15" x14ac:dyDescent="0.25"/>
  <cols>
    <col min="1" max="1" width="7.375" style="14" customWidth="1"/>
    <col min="2" max="2" width="44.75" style="14" customWidth="1"/>
    <col min="3" max="3" width="6.625" style="14" customWidth="1"/>
    <col min="4" max="4" width="6.875" style="14" customWidth="1"/>
    <col min="5" max="5" width="8.375" style="14" customWidth="1"/>
    <col min="6" max="6" width="8.25" style="14" customWidth="1"/>
    <col min="7" max="7" width="10.25" style="14" customWidth="1"/>
    <col min="8" max="9" width="10" style="14" customWidth="1"/>
    <col min="10" max="10" width="8.375" style="14" customWidth="1"/>
    <col min="11" max="11" width="20.5" style="14" customWidth="1"/>
    <col min="12" max="17" width="25" style="14" customWidth="1"/>
    <col min="18" max="18" width="10.875" style="14" customWidth="1"/>
    <col min="19" max="16384" width="10.875" style="14"/>
  </cols>
  <sheetData>
    <row r="2" spans="1:8" x14ac:dyDescent="0.25">
      <c r="A2" s="12" t="s">
        <v>253</v>
      </c>
      <c r="B2" s="13"/>
      <c r="C2" s="13"/>
    </row>
    <row r="3" spans="1:8" x14ac:dyDescent="0.25">
      <c r="B3" s="15"/>
      <c r="C3" s="15"/>
    </row>
    <row r="4" spans="1:8" x14ac:dyDescent="0.25">
      <c r="A4" s="12" t="s">
        <v>252</v>
      </c>
      <c r="B4" s="13"/>
      <c r="C4" s="13"/>
    </row>
    <row r="5" spans="1:8" x14ac:dyDescent="0.25">
      <c r="A5" s="13"/>
      <c r="B5" s="13"/>
      <c r="C5" s="13"/>
    </row>
    <row r="6" spans="1:8" x14ac:dyDescent="0.25">
      <c r="A6" s="14" t="s">
        <v>0</v>
      </c>
      <c r="B6" s="12" t="s">
        <v>1</v>
      </c>
      <c r="C6" s="12"/>
    </row>
    <row r="7" spans="1:8" x14ac:dyDescent="0.25">
      <c r="B7" s="13"/>
      <c r="C7" s="13"/>
    </row>
    <row r="8" spans="1:8" x14ac:dyDescent="0.25">
      <c r="A8" s="16" t="s">
        <v>2</v>
      </c>
      <c r="B8" s="38">
        <v>45765</v>
      </c>
    </row>
    <row r="9" spans="1:8" x14ac:dyDescent="0.25">
      <c r="A9" s="16" t="s">
        <v>3</v>
      </c>
      <c r="B9" s="17" t="s">
        <v>270</v>
      </c>
    </row>
    <row r="10" spans="1:8" x14ac:dyDescent="0.25">
      <c r="A10" s="16" t="s">
        <v>4</v>
      </c>
      <c r="B10" s="39" t="s">
        <v>254</v>
      </c>
    </row>
    <row r="12" spans="1:8" ht="15.75" customHeight="1" x14ac:dyDescent="0.25">
      <c r="A12" s="66" t="s">
        <v>5</v>
      </c>
      <c r="B12" s="67"/>
      <c r="C12" s="67"/>
      <c r="D12" s="58" t="s">
        <v>255</v>
      </c>
      <c r="E12" s="58"/>
      <c r="F12" s="58"/>
      <c r="G12" s="58"/>
      <c r="H12" s="59"/>
    </row>
    <row r="13" spans="1:8" ht="15.75" x14ac:dyDescent="0.25">
      <c r="A13" s="68" t="s">
        <v>6</v>
      </c>
      <c r="B13" s="69"/>
      <c r="C13" s="69"/>
      <c r="D13" s="62">
        <v>122145775</v>
      </c>
      <c r="E13" s="62"/>
      <c r="F13" s="62"/>
      <c r="G13" s="62"/>
      <c r="H13" s="63"/>
    </row>
    <row r="14" spans="1:8" ht="15.75" x14ac:dyDescent="0.25">
      <c r="A14" s="52" t="s">
        <v>7</v>
      </c>
      <c r="B14" s="53"/>
      <c r="C14" s="53"/>
      <c r="D14" s="64" t="s">
        <v>256</v>
      </c>
      <c r="E14" s="64"/>
      <c r="F14" s="64"/>
      <c r="G14" s="64"/>
      <c r="H14" s="65"/>
    </row>
    <row r="15" spans="1:8" ht="15.75" x14ac:dyDescent="0.25">
      <c r="A15" s="50" t="s">
        <v>8</v>
      </c>
      <c r="B15" s="51"/>
      <c r="C15" s="51"/>
      <c r="D15" s="58" t="s">
        <v>257</v>
      </c>
      <c r="E15" s="58"/>
      <c r="F15" s="58"/>
      <c r="G15" s="58"/>
      <c r="H15" s="59"/>
    </row>
    <row r="16" spans="1:8" ht="30.75" customHeight="1" x14ac:dyDescent="0.25">
      <c r="A16" s="52" t="s">
        <v>9</v>
      </c>
      <c r="B16" s="53"/>
      <c r="C16" s="53"/>
      <c r="D16" s="58" t="s">
        <v>258</v>
      </c>
      <c r="E16" s="58"/>
      <c r="F16" s="58"/>
      <c r="G16" s="58"/>
      <c r="H16" s="59"/>
    </row>
    <row r="17" spans="1:10" ht="15.75" x14ac:dyDescent="0.25">
      <c r="A17" s="54" t="s">
        <v>10</v>
      </c>
      <c r="B17" s="55"/>
      <c r="C17" s="55"/>
      <c r="D17" s="58" t="s">
        <v>259</v>
      </c>
      <c r="E17" s="58"/>
      <c r="F17" s="58"/>
      <c r="G17" s="58"/>
      <c r="H17" s="59"/>
    </row>
    <row r="18" spans="1:10" ht="15.75" x14ac:dyDescent="0.25">
      <c r="A18" s="54" t="s">
        <v>11</v>
      </c>
      <c r="B18" s="55"/>
      <c r="C18" s="55"/>
      <c r="D18" s="58" t="s">
        <v>260</v>
      </c>
      <c r="E18" s="58"/>
      <c r="F18" s="58"/>
      <c r="G18" s="58"/>
      <c r="H18" s="59"/>
    </row>
    <row r="19" spans="1:10" ht="30.75" customHeight="1" x14ac:dyDescent="0.25">
      <c r="A19" s="54" t="s">
        <v>12</v>
      </c>
      <c r="B19" s="55"/>
      <c r="C19" s="55"/>
      <c r="D19" s="58" t="s">
        <v>261</v>
      </c>
      <c r="E19" s="58"/>
      <c r="F19" s="58"/>
      <c r="G19" s="58"/>
      <c r="H19" s="59"/>
    </row>
    <row r="20" spans="1:10" ht="48" customHeight="1" x14ac:dyDescent="0.25">
      <c r="A20" s="60" t="s">
        <v>13</v>
      </c>
      <c r="B20" s="61"/>
      <c r="C20" s="61"/>
      <c r="D20" s="46" t="s">
        <v>262</v>
      </c>
      <c r="E20" s="46"/>
      <c r="F20" s="46"/>
      <c r="G20" s="46"/>
      <c r="H20" s="47"/>
    </row>
    <row r="21" spans="1:10" ht="78" customHeight="1" x14ac:dyDescent="0.25">
      <c r="A21" s="43" t="s">
        <v>14</v>
      </c>
      <c r="B21" s="44"/>
      <c r="C21" s="44"/>
      <c r="D21" s="48" t="s">
        <v>263</v>
      </c>
      <c r="E21" s="48"/>
      <c r="F21" s="48"/>
      <c r="G21" s="48"/>
      <c r="H21" s="49"/>
      <c r="I21" s="18" t="str">
        <f>IF((SUMPRODUCT(--(D21=""))&gt;0), "Privaloma užpildyti, kai taikomi pašalinimo pagrindai", "")</f>
        <v/>
      </c>
    </row>
    <row r="22" spans="1:10" ht="18" customHeight="1" x14ac:dyDescent="0.25">
      <c r="A22" s="19"/>
      <c r="B22" s="19"/>
      <c r="C22" s="19"/>
      <c r="D22" s="20"/>
      <c r="E22" s="20"/>
      <c r="F22" s="20"/>
      <c r="G22" s="20"/>
      <c r="H22" s="20"/>
      <c r="I22" s="20"/>
      <c r="J22" s="20"/>
    </row>
    <row r="23" spans="1:10" x14ac:dyDescent="0.25">
      <c r="A23" s="57" t="s">
        <v>15</v>
      </c>
      <c r="B23" s="45"/>
      <c r="C23" s="45"/>
      <c r="D23" s="45"/>
      <c r="E23" s="45"/>
      <c r="F23" s="45"/>
      <c r="G23" s="45"/>
      <c r="H23" s="45"/>
    </row>
    <row r="24" spans="1:10" x14ac:dyDescent="0.25">
      <c r="A24" s="45" t="s">
        <v>16</v>
      </c>
      <c r="B24" s="45"/>
      <c r="C24" s="45"/>
      <c r="D24" s="45"/>
      <c r="E24" s="45"/>
      <c r="F24" s="45"/>
      <c r="G24" s="45"/>
      <c r="H24" s="45"/>
    </row>
    <row r="25" spans="1:10" x14ac:dyDescent="0.25">
      <c r="A25" s="45" t="s">
        <v>17</v>
      </c>
      <c r="B25" s="45"/>
      <c r="C25" s="45"/>
      <c r="D25" s="45"/>
      <c r="E25" s="45"/>
      <c r="F25" s="45"/>
      <c r="G25" s="45"/>
      <c r="H25" s="45"/>
    </row>
    <row r="26" spans="1:10" x14ac:dyDescent="0.25">
      <c r="A26" s="45" t="s">
        <v>18</v>
      </c>
      <c r="B26" s="45"/>
      <c r="C26" s="45"/>
      <c r="D26" s="45"/>
      <c r="E26" s="45"/>
      <c r="F26" s="45"/>
      <c r="G26" s="45"/>
      <c r="H26" s="45"/>
    </row>
    <row r="27" spans="1:10" x14ac:dyDescent="0.25">
      <c r="A27" s="45" t="s">
        <v>19</v>
      </c>
      <c r="B27" s="45"/>
      <c r="C27" s="45"/>
      <c r="D27" s="45"/>
      <c r="E27" s="45"/>
      <c r="F27" s="45"/>
      <c r="G27" s="45"/>
      <c r="H27" s="45"/>
    </row>
    <row r="28" spans="1:10" ht="32.1" customHeight="1" x14ac:dyDescent="0.25">
      <c r="A28" s="56" t="s">
        <v>20</v>
      </c>
      <c r="B28" s="45"/>
      <c r="C28" s="45"/>
      <c r="D28" s="45"/>
      <c r="E28" s="45"/>
      <c r="F28" s="45"/>
      <c r="G28" s="45"/>
      <c r="H28" s="45"/>
    </row>
    <row r="29" spans="1:10" x14ac:dyDescent="0.25">
      <c r="A29" s="45" t="s">
        <v>21</v>
      </c>
      <c r="B29" s="45"/>
      <c r="C29" s="45"/>
      <c r="D29" s="45"/>
      <c r="E29" s="45"/>
      <c r="F29" s="45"/>
      <c r="G29" s="45"/>
      <c r="H29" s="45"/>
    </row>
    <row r="30" spans="1:10" x14ac:dyDescent="0.25">
      <c r="A30" s="18" t="s">
        <v>22</v>
      </c>
      <c r="H30" s="21"/>
    </row>
    <row r="31" spans="1:10" x14ac:dyDescent="0.25">
      <c r="A31" s="18" t="s">
        <v>23</v>
      </c>
    </row>
    <row r="32" spans="1:10" x14ac:dyDescent="0.25">
      <c r="A32" s="18"/>
    </row>
    <row r="33" spans="1:12" x14ac:dyDescent="0.25">
      <c r="A33" s="12" t="s">
        <v>24</v>
      </c>
      <c r="B33" s="12" t="s">
        <v>25</v>
      </c>
      <c r="C33" s="12"/>
    </row>
    <row r="35" spans="1:12" hidden="1" x14ac:dyDescent="0.25">
      <c r="A35" s="12" t="s">
        <v>26</v>
      </c>
    </row>
    <row r="36" spans="1:12" s="22" customFormat="1" ht="99.75" hidden="1" x14ac:dyDescent="0.25">
      <c r="A36" s="29" t="s">
        <v>27</v>
      </c>
      <c r="B36" s="29" t="s">
        <v>28</v>
      </c>
      <c r="C36" s="29" t="s">
        <v>247</v>
      </c>
      <c r="D36" s="29" t="s">
        <v>251</v>
      </c>
      <c r="E36" s="29" t="s">
        <v>250</v>
      </c>
      <c r="F36" s="29" t="s">
        <v>29</v>
      </c>
      <c r="G36" s="29" t="s">
        <v>30</v>
      </c>
      <c r="H36" s="29" t="s">
        <v>31</v>
      </c>
      <c r="I36" s="29" t="s">
        <v>33</v>
      </c>
      <c r="J36" s="29" t="s">
        <v>34</v>
      </c>
      <c r="K36" s="29" t="s">
        <v>32</v>
      </c>
      <c r="L36" s="29" t="s">
        <v>35</v>
      </c>
    </row>
    <row r="37" spans="1:12" hidden="1" x14ac:dyDescent="0.25">
      <c r="A37" s="31" t="s">
        <v>36</v>
      </c>
      <c r="B37" s="23" t="s">
        <v>37</v>
      </c>
      <c r="C37" s="23"/>
      <c r="D37" s="24"/>
      <c r="E37" s="24"/>
      <c r="F37" s="24"/>
      <c r="G37" s="24"/>
      <c r="H37" s="24"/>
      <c r="I37" s="24"/>
      <c r="J37" s="24"/>
      <c r="K37" s="24"/>
      <c r="L37" s="24"/>
    </row>
    <row r="38" spans="1:12" ht="30" hidden="1" x14ac:dyDescent="0.25">
      <c r="A38" s="32" t="s">
        <v>38</v>
      </c>
      <c r="B38" s="33" t="s">
        <v>39</v>
      </c>
      <c r="C38" s="35" t="s">
        <v>248</v>
      </c>
      <c r="D38" s="35">
        <v>450</v>
      </c>
      <c r="E38" s="26"/>
      <c r="F38" s="26"/>
      <c r="G38" s="26"/>
      <c r="H38" s="24" t="str">
        <f>IF(ISBLANK(G38),"", PRODUCT(F38,G38))</f>
        <v/>
      </c>
      <c r="I38" s="27"/>
      <c r="J38" s="27"/>
      <c r="K38" s="30"/>
      <c r="L38" s="25"/>
    </row>
    <row r="39" spans="1:12" hidden="1" x14ac:dyDescent="0.25">
      <c r="A39" s="32" t="s">
        <v>40</v>
      </c>
      <c r="B39" s="33" t="s">
        <v>41</v>
      </c>
      <c r="C39" s="35"/>
      <c r="D39" s="35"/>
      <c r="E39" s="24"/>
      <c r="F39" s="24"/>
      <c r="G39" s="24"/>
      <c r="H39" s="24"/>
      <c r="I39" s="24"/>
      <c r="J39" s="24"/>
      <c r="K39" s="24"/>
      <c r="L39" s="30"/>
    </row>
    <row r="40" spans="1:12" ht="45" hidden="1" x14ac:dyDescent="0.25">
      <c r="A40" s="32" t="s">
        <v>42</v>
      </c>
      <c r="B40" s="33" t="s">
        <v>43</v>
      </c>
      <c r="C40" s="35"/>
      <c r="D40" s="35"/>
      <c r="E40" s="24"/>
      <c r="F40" s="24"/>
      <c r="G40" s="24"/>
      <c r="H40" s="24"/>
      <c r="I40" s="24"/>
      <c r="J40" s="24"/>
      <c r="K40" s="24"/>
      <c r="L40" s="30"/>
    </row>
    <row r="41" spans="1:12" ht="30" hidden="1" x14ac:dyDescent="0.25">
      <c r="A41" s="32" t="s">
        <v>44</v>
      </c>
      <c r="B41" s="34" t="s">
        <v>45</v>
      </c>
      <c r="C41" s="35"/>
      <c r="D41" s="35"/>
      <c r="E41" s="24"/>
      <c r="F41" s="24"/>
      <c r="G41" s="24"/>
      <c r="H41" s="24"/>
      <c r="I41" s="24"/>
      <c r="J41" s="24"/>
      <c r="K41" s="24"/>
      <c r="L41" s="30"/>
    </row>
    <row r="42" spans="1:12" ht="45" hidden="1" x14ac:dyDescent="0.25">
      <c r="A42" s="32" t="s">
        <v>46</v>
      </c>
      <c r="B42" s="33" t="s">
        <v>47</v>
      </c>
      <c r="C42" s="35"/>
      <c r="D42" s="35"/>
      <c r="E42" s="24"/>
      <c r="F42" s="24"/>
      <c r="G42" s="24"/>
      <c r="H42" s="24"/>
      <c r="I42" s="24"/>
      <c r="J42" s="24"/>
      <c r="K42" s="24"/>
      <c r="L42" s="30"/>
    </row>
    <row r="43" spans="1:12" hidden="1" x14ac:dyDescent="0.25">
      <c r="A43" s="32" t="s">
        <v>48</v>
      </c>
      <c r="B43" s="33" t="s">
        <v>49</v>
      </c>
      <c r="C43" s="35"/>
      <c r="D43" s="35"/>
      <c r="E43" s="24"/>
      <c r="F43" s="24"/>
      <c r="G43" s="24"/>
      <c r="H43" s="24"/>
      <c r="I43" s="24"/>
      <c r="J43" s="24"/>
      <c r="K43" s="24"/>
      <c r="L43" s="30"/>
    </row>
    <row r="44" spans="1:12" ht="30" hidden="1" x14ac:dyDescent="0.25">
      <c r="A44" s="32" t="s">
        <v>50</v>
      </c>
      <c r="B44" s="33" t="s">
        <v>51</v>
      </c>
      <c r="C44" s="35"/>
      <c r="D44" s="35"/>
      <c r="E44" s="24"/>
      <c r="F44" s="24"/>
      <c r="G44" s="24"/>
      <c r="H44" s="24"/>
      <c r="I44" s="24"/>
      <c r="J44" s="24"/>
      <c r="K44" s="24"/>
      <c r="L44" s="30"/>
    </row>
    <row r="45" spans="1:12" ht="30" hidden="1" x14ac:dyDescent="0.25">
      <c r="A45" s="32" t="s">
        <v>52</v>
      </c>
      <c r="B45" s="33" t="s">
        <v>53</v>
      </c>
      <c r="C45" s="35" t="s">
        <v>248</v>
      </c>
      <c r="D45" s="35">
        <v>1500</v>
      </c>
      <c r="E45" s="26"/>
      <c r="F45" s="26"/>
      <c r="G45" s="26"/>
      <c r="H45" s="24" t="str">
        <f>IF(ISBLANK(G45),"", PRODUCT(F45,G45))</f>
        <v/>
      </c>
      <c r="I45" s="27"/>
      <c r="J45" s="27"/>
      <c r="K45" s="30"/>
      <c r="L45" s="25"/>
    </row>
    <row r="46" spans="1:12" ht="45" hidden="1" x14ac:dyDescent="0.25">
      <c r="A46" s="32" t="s">
        <v>54</v>
      </c>
      <c r="B46" s="33" t="s">
        <v>55</v>
      </c>
      <c r="C46" s="35"/>
      <c r="D46" s="35"/>
      <c r="E46" s="24"/>
      <c r="F46" s="24"/>
      <c r="G46" s="24"/>
      <c r="H46" s="24"/>
      <c r="I46" s="24"/>
      <c r="J46" s="24"/>
      <c r="K46" s="24"/>
      <c r="L46" s="30"/>
    </row>
    <row r="47" spans="1:12" ht="60" hidden="1" x14ac:dyDescent="0.25">
      <c r="A47" s="32" t="s">
        <v>56</v>
      </c>
      <c r="B47" s="33" t="s">
        <v>57</v>
      </c>
      <c r="C47" s="35"/>
      <c r="D47" s="35"/>
      <c r="E47" s="24"/>
      <c r="F47" s="24"/>
      <c r="G47" s="24"/>
      <c r="H47" s="24"/>
      <c r="I47" s="24"/>
      <c r="J47" s="24"/>
      <c r="K47" s="24"/>
      <c r="L47" s="30"/>
    </row>
    <row r="48" spans="1:12" ht="30" hidden="1" x14ac:dyDescent="0.25">
      <c r="A48" s="32" t="s">
        <v>58</v>
      </c>
      <c r="B48" s="33" t="s">
        <v>51</v>
      </c>
      <c r="C48" s="35"/>
      <c r="D48" s="35"/>
      <c r="E48" s="24"/>
      <c r="F48" s="24"/>
      <c r="G48" s="24"/>
      <c r="H48" s="24"/>
      <c r="I48" s="24"/>
      <c r="J48" s="24"/>
      <c r="K48" s="24"/>
      <c r="L48" s="30"/>
    </row>
    <row r="49" spans="1:12" ht="45" hidden="1" x14ac:dyDescent="0.25">
      <c r="A49" s="32" t="s">
        <v>59</v>
      </c>
      <c r="B49" s="33" t="s">
        <v>60</v>
      </c>
      <c r="C49" s="35"/>
      <c r="D49" s="35"/>
      <c r="E49" s="24"/>
      <c r="F49" s="24"/>
      <c r="G49" s="24"/>
      <c r="H49" s="24"/>
      <c r="I49" s="24"/>
      <c r="J49" s="24"/>
      <c r="K49" s="24"/>
      <c r="L49" s="30"/>
    </row>
    <row r="50" spans="1:12" ht="45" hidden="1" x14ac:dyDescent="0.25">
      <c r="A50" s="32" t="s">
        <v>61</v>
      </c>
      <c r="B50" s="33" t="s">
        <v>62</v>
      </c>
      <c r="C50" s="35"/>
      <c r="D50" s="35">
        <v>150</v>
      </c>
      <c r="E50" s="26"/>
      <c r="F50" s="26"/>
      <c r="G50" s="26"/>
      <c r="H50" s="24" t="str">
        <f>IF(ISBLANK(G50),"", PRODUCT(F50,G50))</f>
        <v/>
      </c>
      <c r="I50" s="27"/>
      <c r="J50" s="27"/>
      <c r="K50" s="30"/>
      <c r="L50" s="25"/>
    </row>
    <row r="51" spans="1:12" ht="45" hidden="1" x14ac:dyDescent="0.25">
      <c r="A51" s="32" t="s">
        <v>63</v>
      </c>
      <c r="B51" s="34" t="s">
        <v>64</v>
      </c>
      <c r="C51" s="35"/>
      <c r="D51" s="35"/>
      <c r="E51" s="24"/>
      <c r="F51" s="24"/>
      <c r="G51" s="24"/>
      <c r="H51" s="24"/>
      <c r="I51" s="24"/>
      <c r="J51" s="24"/>
      <c r="K51" s="24"/>
      <c r="L51" s="30"/>
    </row>
    <row r="52" spans="1:12" ht="60" hidden="1" x14ac:dyDescent="0.25">
      <c r="A52" s="32" t="s">
        <v>65</v>
      </c>
      <c r="B52" s="33" t="s">
        <v>66</v>
      </c>
      <c r="C52" s="35"/>
      <c r="D52" s="35"/>
      <c r="E52" s="24"/>
      <c r="F52" s="24"/>
      <c r="G52" s="24"/>
      <c r="H52" s="24"/>
      <c r="I52" s="24"/>
      <c r="J52" s="24"/>
      <c r="K52" s="24"/>
      <c r="L52" s="30"/>
    </row>
    <row r="53" spans="1:12" ht="30" hidden="1" x14ac:dyDescent="0.25">
      <c r="A53" s="32" t="s">
        <v>67</v>
      </c>
      <c r="B53" s="33" t="s">
        <v>68</v>
      </c>
      <c r="C53" s="35"/>
      <c r="D53" s="35"/>
      <c r="E53" s="24"/>
      <c r="F53" s="24"/>
      <c r="G53" s="24"/>
      <c r="H53" s="24"/>
      <c r="I53" s="24"/>
      <c r="J53" s="24"/>
      <c r="K53" s="24"/>
      <c r="L53" s="30"/>
    </row>
    <row r="54" spans="1:12" ht="45" hidden="1" x14ac:dyDescent="0.25">
      <c r="A54" s="32" t="s">
        <v>69</v>
      </c>
      <c r="B54" s="33" t="s">
        <v>60</v>
      </c>
      <c r="C54" s="35"/>
      <c r="D54" s="35"/>
      <c r="E54" s="24"/>
      <c r="F54" s="24"/>
      <c r="G54" s="24"/>
      <c r="H54" s="24"/>
      <c r="I54" s="24"/>
      <c r="J54" s="24"/>
      <c r="K54" s="24"/>
      <c r="L54" s="30"/>
    </row>
    <row r="55" spans="1:12" ht="30" hidden="1" x14ac:dyDescent="0.25">
      <c r="A55" s="32" t="s">
        <v>70</v>
      </c>
      <c r="B55" s="33" t="s">
        <v>71</v>
      </c>
      <c r="C55" s="35" t="s">
        <v>248</v>
      </c>
      <c r="D55" s="35">
        <v>150</v>
      </c>
      <c r="E55" s="26"/>
      <c r="F55" s="26"/>
      <c r="G55" s="26"/>
      <c r="H55" s="24" t="str">
        <f>IF(ISBLANK(G55),"", PRODUCT(F55,G55))</f>
        <v/>
      </c>
      <c r="I55" s="27"/>
      <c r="J55" s="27"/>
      <c r="K55" s="30"/>
      <c r="L55" s="25"/>
    </row>
    <row r="56" spans="1:12" ht="45" hidden="1" x14ac:dyDescent="0.25">
      <c r="A56" s="32" t="s">
        <v>72</v>
      </c>
      <c r="B56" s="33" t="s">
        <v>73</v>
      </c>
      <c r="C56" s="35"/>
      <c r="D56" s="35"/>
      <c r="E56" s="24"/>
      <c r="F56" s="24"/>
      <c r="G56" s="24"/>
      <c r="H56" s="24"/>
      <c r="I56" s="24"/>
      <c r="J56" s="24"/>
      <c r="K56" s="24"/>
      <c r="L56" s="30"/>
    </row>
    <row r="57" spans="1:12" ht="45" hidden="1" x14ac:dyDescent="0.25">
      <c r="A57" s="32" t="s">
        <v>74</v>
      </c>
      <c r="B57" s="33" t="s">
        <v>75</v>
      </c>
      <c r="C57" s="35"/>
      <c r="D57" s="35"/>
      <c r="E57" s="24"/>
      <c r="F57" s="24"/>
      <c r="G57" s="24"/>
      <c r="H57" s="24"/>
      <c r="I57" s="24"/>
      <c r="J57" s="24"/>
      <c r="K57" s="24"/>
      <c r="L57" s="30"/>
    </row>
    <row r="58" spans="1:12" ht="30" hidden="1" x14ac:dyDescent="0.25">
      <c r="A58" s="32" t="s">
        <v>76</v>
      </c>
      <c r="B58" s="33" t="s">
        <v>77</v>
      </c>
      <c r="C58" s="35" t="s">
        <v>78</v>
      </c>
      <c r="D58" s="35">
        <v>1</v>
      </c>
      <c r="E58" s="24"/>
      <c r="F58" s="24"/>
      <c r="G58" s="24"/>
      <c r="H58" s="24"/>
      <c r="I58" s="24"/>
      <c r="J58" s="24"/>
      <c r="K58" s="30"/>
      <c r="L58" s="25"/>
    </row>
    <row r="59" spans="1:12" ht="30" hidden="1" x14ac:dyDescent="0.25">
      <c r="A59" s="32" t="s">
        <v>79</v>
      </c>
      <c r="B59" s="33" t="s">
        <v>80</v>
      </c>
      <c r="C59" s="35"/>
      <c r="D59" s="35"/>
      <c r="E59" s="24"/>
      <c r="F59" s="24"/>
      <c r="G59" s="24"/>
      <c r="H59" s="24"/>
      <c r="I59" s="24"/>
      <c r="J59" s="24"/>
      <c r="K59" s="24"/>
      <c r="L59" s="30"/>
    </row>
    <row r="60" spans="1:12" ht="30" hidden="1" x14ac:dyDescent="0.25">
      <c r="A60" s="32" t="s">
        <v>81</v>
      </c>
      <c r="B60" s="33" t="s">
        <v>82</v>
      </c>
      <c r="C60" s="35"/>
      <c r="D60" s="35"/>
      <c r="E60" s="24"/>
      <c r="F60" s="24"/>
      <c r="G60" s="24"/>
      <c r="H60" s="24"/>
      <c r="I60" s="24"/>
      <c r="J60" s="24"/>
      <c r="K60" s="24"/>
      <c r="L60" s="30"/>
    </row>
    <row r="61" spans="1:12" ht="30" hidden="1" x14ac:dyDescent="0.25">
      <c r="A61" s="32" t="s">
        <v>83</v>
      </c>
      <c r="B61" s="33" t="s">
        <v>84</v>
      </c>
      <c r="C61" s="35"/>
      <c r="D61" s="35"/>
      <c r="E61" s="24"/>
      <c r="F61" s="24"/>
      <c r="G61" s="24"/>
      <c r="H61" s="24"/>
      <c r="I61" s="24"/>
      <c r="J61" s="24"/>
      <c r="K61" s="24"/>
      <c r="L61" s="30"/>
    </row>
    <row r="62" spans="1:12" ht="30" hidden="1" x14ac:dyDescent="0.25">
      <c r="A62" s="32" t="s">
        <v>85</v>
      </c>
      <c r="B62" s="33" t="s">
        <v>86</v>
      </c>
      <c r="C62" s="35"/>
      <c r="D62" s="35"/>
      <c r="E62" s="24"/>
      <c r="F62" s="24"/>
      <c r="G62" s="24"/>
      <c r="H62" s="24"/>
      <c r="I62" s="24"/>
      <c r="J62" s="24"/>
      <c r="K62" s="24"/>
      <c r="L62" s="30"/>
    </row>
    <row r="63" spans="1:12" ht="30" hidden="1" x14ac:dyDescent="0.25">
      <c r="A63" s="32" t="s">
        <v>87</v>
      </c>
      <c r="B63" s="33" t="s">
        <v>88</v>
      </c>
      <c r="C63" s="35"/>
      <c r="D63" s="35"/>
      <c r="E63" s="24"/>
      <c r="F63" s="24"/>
      <c r="G63" s="24"/>
      <c r="H63" s="24"/>
      <c r="I63" s="24"/>
      <c r="J63" s="24"/>
      <c r="K63" s="24"/>
      <c r="L63" s="30"/>
    </row>
    <row r="64" spans="1:12" ht="30" hidden="1" x14ac:dyDescent="0.25">
      <c r="A64" s="32" t="s">
        <v>89</v>
      </c>
      <c r="B64" s="33" t="s">
        <v>90</v>
      </c>
      <c r="C64" s="35"/>
      <c r="D64" s="35"/>
      <c r="E64" s="24"/>
      <c r="F64" s="24"/>
      <c r="G64" s="24"/>
      <c r="H64" s="24"/>
      <c r="I64" s="24"/>
      <c r="J64" s="24"/>
      <c r="K64" s="24"/>
      <c r="L64" s="30"/>
    </row>
    <row r="65" spans="1:12" hidden="1" x14ac:dyDescent="0.25">
      <c r="A65" s="32" t="s">
        <v>91</v>
      </c>
      <c r="B65" s="33" t="s">
        <v>92</v>
      </c>
      <c r="C65" s="35"/>
      <c r="D65" s="35"/>
      <c r="E65" s="24"/>
      <c r="F65" s="24"/>
      <c r="G65" s="24"/>
      <c r="H65" s="24"/>
      <c r="I65" s="24"/>
      <c r="J65" s="24"/>
      <c r="K65" s="24"/>
      <c r="L65" s="30"/>
    </row>
    <row r="66" spans="1:12" ht="30" hidden="1" x14ac:dyDescent="0.25">
      <c r="A66" s="32" t="s">
        <v>93</v>
      </c>
      <c r="B66" s="33" t="s">
        <v>94</v>
      </c>
      <c r="C66" s="35"/>
      <c r="D66" s="35"/>
      <c r="E66" s="24"/>
      <c r="F66" s="24"/>
      <c r="G66" s="24"/>
      <c r="H66" s="24"/>
      <c r="I66" s="24"/>
      <c r="J66" s="24"/>
      <c r="K66" s="24"/>
      <c r="L66" s="30"/>
    </row>
    <row r="67" spans="1:12" hidden="1" x14ac:dyDescent="0.25">
      <c r="A67" s="32" t="s">
        <v>95</v>
      </c>
      <c r="B67" s="33" t="s">
        <v>96</v>
      </c>
      <c r="C67" s="35"/>
      <c r="D67" s="35"/>
      <c r="E67" s="24"/>
      <c r="F67" s="24"/>
      <c r="G67" s="24"/>
      <c r="H67" s="24"/>
      <c r="I67" s="24"/>
      <c r="J67" s="24"/>
      <c r="K67" s="24"/>
      <c r="L67" s="30"/>
    </row>
    <row r="68" spans="1:12" ht="30" hidden="1" x14ac:dyDescent="0.25">
      <c r="A68" s="32" t="s">
        <v>97</v>
      </c>
      <c r="B68" s="33" t="s">
        <v>98</v>
      </c>
      <c r="C68" s="35"/>
      <c r="D68" s="35"/>
      <c r="E68" s="24"/>
      <c r="F68" s="24"/>
      <c r="G68" s="24"/>
      <c r="H68" s="24"/>
      <c r="I68" s="24"/>
      <c r="J68" s="24"/>
      <c r="K68" s="24"/>
      <c r="L68" s="30"/>
    </row>
    <row r="69" spans="1:12" ht="30" hidden="1" x14ac:dyDescent="0.25">
      <c r="A69" s="32" t="s">
        <v>99</v>
      </c>
      <c r="B69" s="33" t="s">
        <v>100</v>
      </c>
      <c r="C69" s="35"/>
      <c r="D69" s="35"/>
      <c r="E69" s="24"/>
      <c r="F69" s="24"/>
      <c r="G69" s="24"/>
      <c r="H69" s="24"/>
      <c r="I69" s="24"/>
      <c r="J69" s="24"/>
      <c r="K69" s="24"/>
      <c r="L69" s="30"/>
    </row>
    <row r="70" spans="1:12" ht="30" hidden="1" x14ac:dyDescent="0.25">
      <c r="A70" s="32" t="s">
        <v>101</v>
      </c>
      <c r="B70" s="33" t="s">
        <v>102</v>
      </c>
      <c r="C70" s="35"/>
      <c r="D70" s="35"/>
      <c r="E70" s="24"/>
      <c r="F70" s="24"/>
      <c r="G70" s="24"/>
      <c r="H70" s="24"/>
      <c r="I70" s="24"/>
      <c r="J70" s="24"/>
      <c r="K70" s="24"/>
      <c r="L70" s="30"/>
    </row>
    <row r="71" spans="1:12" ht="30" hidden="1" x14ac:dyDescent="0.25">
      <c r="A71" s="32" t="s">
        <v>103</v>
      </c>
      <c r="B71" s="33" t="s">
        <v>104</v>
      </c>
      <c r="C71" s="35"/>
      <c r="D71" s="35"/>
      <c r="E71" s="24"/>
      <c r="F71" s="24"/>
      <c r="G71" s="24"/>
      <c r="H71" s="24"/>
      <c r="I71" s="24"/>
      <c r="J71" s="24"/>
      <c r="K71" s="24"/>
      <c r="L71" s="30"/>
    </row>
    <row r="72" spans="1:12" ht="30" hidden="1" x14ac:dyDescent="0.25">
      <c r="A72" s="32" t="s">
        <v>105</v>
      </c>
      <c r="B72" s="33" t="s">
        <v>106</v>
      </c>
      <c r="C72" s="35"/>
      <c r="D72" s="35"/>
      <c r="E72" s="24"/>
      <c r="F72" s="24"/>
      <c r="G72" s="24"/>
      <c r="H72" s="24"/>
      <c r="I72" s="24"/>
      <c r="J72" s="24"/>
      <c r="K72" s="24"/>
      <c r="L72" s="30"/>
    </row>
    <row r="73" spans="1:12" ht="30" hidden="1" x14ac:dyDescent="0.25">
      <c r="A73" s="32" t="s">
        <v>107</v>
      </c>
      <c r="B73" s="33" t="s">
        <v>108</v>
      </c>
      <c r="C73" s="35" t="s">
        <v>78</v>
      </c>
      <c r="D73" s="35">
        <v>1</v>
      </c>
      <c r="E73" s="24"/>
      <c r="F73" s="24"/>
      <c r="G73" s="24"/>
      <c r="H73" s="24"/>
      <c r="I73" s="24"/>
      <c r="J73" s="24"/>
      <c r="K73" s="30"/>
      <c r="L73" s="25"/>
    </row>
    <row r="74" spans="1:12" ht="30" hidden="1" x14ac:dyDescent="0.25">
      <c r="A74" s="32" t="s">
        <v>109</v>
      </c>
      <c r="B74" s="33" t="s">
        <v>110</v>
      </c>
      <c r="C74" s="35"/>
      <c r="D74" s="35"/>
      <c r="E74" s="24"/>
      <c r="F74" s="24"/>
      <c r="G74" s="24"/>
      <c r="H74" s="24"/>
      <c r="I74" s="24"/>
      <c r="J74" s="24"/>
      <c r="K74" s="24"/>
      <c r="L74" s="30"/>
    </row>
    <row r="75" spans="1:12" ht="45" hidden="1" x14ac:dyDescent="0.25">
      <c r="A75" s="32" t="s">
        <v>111</v>
      </c>
      <c r="B75" s="33" t="s">
        <v>112</v>
      </c>
      <c r="C75" s="35"/>
      <c r="D75" s="35"/>
      <c r="E75" s="24"/>
      <c r="F75" s="24"/>
      <c r="G75" s="24"/>
      <c r="H75" s="24"/>
      <c r="I75" s="24"/>
      <c r="J75" s="24"/>
      <c r="K75" s="24"/>
      <c r="L75" s="30"/>
    </row>
    <row r="76" spans="1:12" hidden="1" x14ac:dyDescent="0.25">
      <c r="A76" s="32" t="s">
        <v>113</v>
      </c>
      <c r="B76" s="33" t="s">
        <v>114</v>
      </c>
      <c r="C76" s="35"/>
      <c r="D76" s="35"/>
      <c r="E76" s="24"/>
      <c r="F76" s="24"/>
      <c r="G76" s="24"/>
      <c r="H76" s="24"/>
      <c r="I76" s="24"/>
      <c r="J76" s="24"/>
      <c r="K76" s="24"/>
      <c r="L76" s="30"/>
    </row>
    <row r="77" spans="1:12" hidden="1" x14ac:dyDescent="0.25">
      <c r="A77" s="32" t="s">
        <v>115</v>
      </c>
      <c r="B77" s="33" t="s">
        <v>116</v>
      </c>
      <c r="C77" s="35"/>
      <c r="D77" s="35"/>
      <c r="E77" s="24"/>
      <c r="F77" s="24"/>
      <c r="G77" s="24"/>
      <c r="H77" s="24"/>
      <c r="I77" s="24"/>
      <c r="J77" s="24"/>
      <c r="K77" s="24"/>
      <c r="L77" s="30"/>
    </row>
    <row r="78" spans="1:12" hidden="1" x14ac:dyDescent="0.25">
      <c r="A78" s="32" t="s">
        <v>117</v>
      </c>
      <c r="B78" s="33" t="s">
        <v>118</v>
      </c>
      <c r="C78" s="35"/>
      <c r="D78" s="35"/>
      <c r="E78" s="24"/>
      <c r="F78" s="24"/>
      <c r="G78" s="24"/>
      <c r="H78" s="24"/>
      <c r="I78" s="24"/>
      <c r="J78" s="24"/>
      <c r="K78" s="24"/>
      <c r="L78" s="30"/>
    </row>
    <row r="79" spans="1:12" hidden="1" x14ac:dyDescent="0.25">
      <c r="A79" s="32" t="s">
        <v>119</v>
      </c>
      <c r="B79" s="33" t="s">
        <v>120</v>
      </c>
      <c r="C79" s="35"/>
      <c r="D79" s="35"/>
      <c r="E79" s="24"/>
      <c r="F79" s="24"/>
      <c r="G79" s="24"/>
      <c r="H79" s="24"/>
      <c r="I79" s="24"/>
      <c r="J79" s="24"/>
      <c r="K79" s="24"/>
      <c r="L79" s="30"/>
    </row>
    <row r="80" spans="1:12" ht="30" hidden="1" x14ac:dyDescent="0.25">
      <c r="A80" s="32" t="s">
        <v>121</v>
      </c>
      <c r="B80" s="34" t="s">
        <v>122</v>
      </c>
      <c r="C80" s="35"/>
      <c r="D80" s="35"/>
      <c r="E80" s="24"/>
      <c r="F80" s="24"/>
      <c r="G80" s="24"/>
      <c r="H80" s="24"/>
      <c r="I80" s="24"/>
      <c r="J80" s="24"/>
      <c r="K80" s="24"/>
      <c r="L80" s="30"/>
    </row>
    <row r="81" spans="1:12" ht="30" hidden="1" x14ac:dyDescent="0.25">
      <c r="A81" s="32" t="s">
        <v>123</v>
      </c>
      <c r="B81" s="33" t="s">
        <v>124</v>
      </c>
      <c r="C81" s="35"/>
      <c r="D81" s="35"/>
      <c r="E81" s="24"/>
      <c r="F81" s="24"/>
      <c r="G81" s="24"/>
      <c r="H81" s="24"/>
      <c r="I81" s="24"/>
      <c r="J81" s="24"/>
      <c r="K81" s="24"/>
      <c r="L81" s="30"/>
    </row>
    <row r="82" spans="1:12" hidden="1" x14ac:dyDescent="0.25">
      <c r="A82" s="32" t="s">
        <v>125</v>
      </c>
      <c r="B82" s="33" t="s">
        <v>126</v>
      </c>
      <c r="C82" s="35"/>
      <c r="D82" s="35"/>
      <c r="E82" s="24"/>
      <c r="F82" s="24"/>
      <c r="G82" s="24"/>
      <c r="H82" s="24"/>
      <c r="I82" s="24"/>
      <c r="J82" s="24"/>
      <c r="K82" s="24"/>
      <c r="L82" s="30"/>
    </row>
    <row r="83" spans="1:12" hidden="1" x14ac:dyDescent="0.25">
      <c r="A83" s="32" t="s">
        <v>127</v>
      </c>
      <c r="B83" s="33" t="s">
        <v>128</v>
      </c>
      <c r="C83" s="35"/>
      <c r="D83" s="35"/>
      <c r="E83" s="24"/>
      <c r="F83" s="24"/>
      <c r="G83" s="24"/>
      <c r="H83" s="24"/>
      <c r="I83" s="24"/>
      <c r="J83" s="24"/>
      <c r="K83" s="24"/>
      <c r="L83" s="30"/>
    </row>
    <row r="84" spans="1:12" ht="30" hidden="1" x14ac:dyDescent="0.25">
      <c r="A84" s="32" t="s">
        <v>129</v>
      </c>
      <c r="B84" s="33" t="s">
        <v>130</v>
      </c>
      <c r="C84" s="35"/>
      <c r="D84" s="35"/>
      <c r="E84" s="24"/>
      <c r="F84" s="24"/>
      <c r="G84" s="24"/>
      <c r="H84" s="24"/>
      <c r="I84" s="24"/>
      <c r="J84" s="24"/>
      <c r="K84" s="24"/>
      <c r="L84" s="30"/>
    </row>
    <row r="85" spans="1:12" ht="30" hidden="1" x14ac:dyDescent="0.25">
      <c r="A85" s="32" t="s">
        <v>131</v>
      </c>
      <c r="B85" s="33" t="s">
        <v>102</v>
      </c>
      <c r="C85" s="35"/>
      <c r="D85" s="35"/>
      <c r="E85" s="24"/>
      <c r="F85" s="24"/>
      <c r="G85" s="24"/>
      <c r="H85" s="24"/>
      <c r="I85" s="24"/>
      <c r="J85" s="24"/>
      <c r="K85" s="24"/>
      <c r="L85" s="30"/>
    </row>
    <row r="86" spans="1:12" ht="30" hidden="1" x14ac:dyDescent="0.25">
      <c r="A86" s="32" t="s">
        <v>132</v>
      </c>
      <c r="B86" s="33" t="s">
        <v>104</v>
      </c>
      <c r="C86" s="35"/>
      <c r="D86" s="35"/>
      <c r="E86" s="24"/>
      <c r="F86" s="24"/>
      <c r="G86" s="24"/>
      <c r="H86" s="24"/>
      <c r="I86" s="24"/>
      <c r="J86" s="24"/>
      <c r="K86" s="24"/>
      <c r="L86" s="30"/>
    </row>
    <row r="87" spans="1:12" ht="30" hidden="1" x14ac:dyDescent="0.25">
      <c r="A87" s="32" t="s">
        <v>133</v>
      </c>
      <c r="B87" s="33" t="s">
        <v>106</v>
      </c>
      <c r="C87" s="35"/>
      <c r="D87" s="35"/>
      <c r="E87" s="24"/>
      <c r="F87" s="24"/>
      <c r="G87" s="24"/>
      <c r="H87" s="24"/>
      <c r="I87" s="24"/>
      <c r="J87" s="24"/>
      <c r="K87" s="24"/>
      <c r="L87" s="30"/>
    </row>
    <row r="88" spans="1:12" hidden="1" x14ac:dyDescent="0.25">
      <c r="G88" s="28" t="s">
        <v>134</v>
      </c>
      <c r="H88" s="23">
        <f>IF((COUNT(F38:F87)&lt;&gt;COUNT(H38:H87)),"", ROUND(SUM(H38:H87),2))</f>
        <v>0</v>
      </c>
      <c r="I88" s="12"/>
      <c r="J88" s="12"/>
      <c r="K88" s="18" t="str">
        <f>IF((COUNT(F38:F87)&lt;&gt;COUNT(H38:H87)),"Neužpildytos visų objektų kainos", "")</f>
        <v/>
      </c>
    </row>
    <row r="89" spans="1:12" hidden="1" x14ac:dyDescent="0.25">
      <c r="E89" s="28" t="s">
        <v>135</v>
      </c>
      <c r="F89" s="27"/>
      <c r="G89" s="28" t="s">
        <v>136</v>
      </c>
      <c r="H89" s="23" t="str">
        <f>IF(OR(H88="",F89=""),"", ROUND(PRODUCT(F89,H88)/100,2))</f>
        <v/>
      </c>
      <c r="I89" s="12"/>
      <c r="J89" s="12"/>
      <c r="K89" s="18" t="str">
        <f>IF(F89="", "Nurodykite taikomą PVM dydį", "")</f>
        <v>Nurodykite taikomą PVM dydį</v>
      </c>
    </row>
    <row r="90" spans="1:12" hidden="1" x14ac:dyDescent="0.25">
      <c r="G90" s="28" t="s">
        <v>137</v>
      </c>
      <c r="H90" s="23">
        <f>IF(ISBLANK(H89), "", ROUND(SUM(H88:H89),2))</f>
        <v>0</v>
      </c>
      <c r="I90" s="12"/>
      <c r="J90" s="12"/>
    </row>
    <row r="91" spans="1:12" hidden="1" x14ac:dyDescent="0.25"/>
    <row r="94" spans="1:12" x14ac:dyDescent="0.25">
      <c r="A94" s="12" t="s">
        <v>138</v>
      </c>
      <c r="B94" s="12" t="s">
        <v>246</v>
      </c>
      <c r="C94" s="12"/>
    </row>
    <row r="96" spans="1:12" x14ac:dyDescent="0.25">
      <c r="A96" s="12" t="s">
        <v>26</v>
      </c>
    </row>
    <row r="97" spans="1:12" ht="99.75" x14ac:dyDescent="0.25">
      <c r="A97" s="29" t="s">
        <v>27</v>
      </c>
      <c r="B97" s="29" t="s">
        <v>28</v>
      </c>
      <c r="C97" s="29" t="s">
        <v>247</v>
      </c>
      <c r="D97" s="29" t="s">
        <v>251</v>
      </c>
      <c r="E97" s="29" t="s">
        <v>250</v>
      </c>
      <c r="F97" s="29" t="s">
        <v>29</v>
      </c>
      <c r="G97" s="29" t="s">
        <v>30</v>
      </c>
      <c r="H97" s="29" t="s">
        <v>31</v>
      </c>
      <c r="I97" s="29" t="s">
        <v>33</v>
      </c>
      <c r="J97" s="29" t="s">
        <v>34</v>
      </c>
      <c r="K97" s="29" t="s">
        <v>32</v>
      </c>
      <c r="L97" s="29" t="s">
        <v>35</v>
      </c>
    </row>
    <row r="98" spans="1:12" ht="28.5" x14ac:dyDescent="0.25">
      <c r="A98" s="36" t="s">
        <v>139</v>
      </c>
      <c r="B98" s="37" t="s">
        <v>249</v>
      </c>
      <c r="C98" s="23"/>
      <c r="D98" s="24"/>
      <c r="E98" s="24"/>
      <c r="F98" s="24"/>
      <c r="G98" s="24"/>
      <c r="H98" s="24"/>
      <c r="I98" s="24"/>
      <c r="J98" s="24"/>
      <c r="K98" s="24"/>
      <c r="L98" s="24"/>
    </row>
    <row r="99" spans="1:12" ht="30" x14ac:dyDescent="0.25">
      <c r="A99" s="32" t="s">
        <v>140</v>
      </c>
      <c r="B99" s="34" t="s">
        <v>141</v>
      </c>
      <c r="C99" s="24" t="s">
        <v>248</v>
      </c>
      <c r="D99" s="24">
        <v>600</v>
      </c>
      <c r="E99" s="26">
        <v>96</v>
      </c>
      <c r="F99" s="26">
        <f>D99/E99</f>
        <v>6.25</v>
      </c>
      <c r="G99" s="41">
        <v>44160</v>
      </c>
      <c r="H99" s="40">
        <f>IF(ISBLANK(G99),"", PRODUCT(F99,G99))</f>
        <v>276000</v>
      </c>
      <c r="I99" s="42">
        <f>G99/J99</f>
        <v>460</v>
      </c>
      <c r="J99" s="27">
        <v>96</v>
      </c>
      <c r="K99" s="27" t="s">
        <v>312</v>
      </c>
      <c r="L99" s="24"/>
    </row>
    <row r="100" spans="1:12" ht="150" x14ac:dyDescent="0.25">
      <c r="A100" s="32" t="s">
        <v>142</v>
      </c>
      <c r="B100" s="34" t="s">
        <v>143</v>
      </c>
      <c r="C100" s="24"/>
      <c r="D100" s="24"/>
      <c r="E100" s="24"/>
      <c r="F100" s="24"/>
      <c r="G100" s="24"/>
      <c r="H100" s="24"/>
      <c r="I100" s="24"/>
      <c r="J100" s="24"/>
      <c r="K100" s="24"/>
      <c r="L100" s="34" t="s">
        <v>276</v>
      </c>
    </row>
    <row r="101" spans="1:12" ht="45" x14ac:dyDescent="0.25">
      <c r="A101" s="32" t="s">
        <v>144</v>
      </c>
      <c r="B101" s="34" t="s">
        <v>145</v>
      </c>
      <c r="C101" s="24"/>
      <c r="D101" s="24"/>
      <c r="E101" s="24"/>
      <c r="F101" s="24"/>
      <c r="G101" s="24"/>
      <c r="H101" s="24"/>
      <c r="I101" s="24"/>
      <c r="J101" s="24"/>
      <c r="K101" s="24"/>
      <c r="L101" s="34" t="s">
        <v>277</v>
      </c>
    </row>
    <row r="102" spans="1:12" ht="75" x14ac:dyDescent="0.25">
      <c r="A102" s="32" t="s">
        <v>146</v>
      </c>
      <c r="B102" s="34" t="s">
        <v>147</v>
      </c>
      <c r="C102" s="24"/>
      <c r="D102" s="24"/>
      <c r="E102" s="24"/>
      <c r="F102" s="24"/>
      <c r="G102" s="24"/>
      <c r="H102" s="24"/>
      <c r="I102" s="24"/>
      <c r="J102" s="24"/>
      <c r="K102" s="24"/>
      <c r="L102" s="34" t="s">
        <v>278</v>
      </c>
    </row>
    <row r="103" spans="1:12" ht="60" x14ac:dyDescent="0.25">
      <c r="A103" s="32" t="s">
        <v>148</v>
      </c>
      <c r="B103" s="34" t="s">
        <v>149</v>
      </c>
      <c r="C103" s="24"/>
      <c r="D103" s="24"/>
      <c r="E103" s="24"/>
      <c r="F103" s="24"/>
      <c r="G103" s="24"/>
      <c r="H103" s="24"/>
      <c r="I103" s="24"/>
      <c r="J103" s="24"/>
      <c r="K103" s="24"/>
      <c r="L103" s="34" t="s">
        <v>279</v>
      </c>
    </row>
    <row r="104" spans="1:12" ht="75" x14ac:dyDescent="0.25">
      <c r="A104" s="32" t="s">
        <v>150</v>
      </c>
      <c r="B104" s="34" t="s">
        <v>151</v>
      </c>
      <c r="C104" s="24"/>
      <c r="D104" s="24"/>
      <c r="E104" s="24"/>
      <c r="F104" s="24"/>
      <c r="G104" s="24"/>
      <c r="H104" s="24"/>
      <c r="I104" s="24"/>
      <c r="J104" s="24"/>
      <c r="K104" s="24"/>
      <c r="L104" s="34" t="s">
        <v>280</v>
      </c>
    </row>
    <row r="105" spans="1:12" ht="30" x14ac:dyDescent="0.25">
      <c r="A105" s="32" t="s">
        <v>152</v>
      </c>
      <c r="B105" s="34" t="s">
        <v>153</v>
      </c>
      <c r="C105" s="24" t="s">
        <v>248</v>
      </c>
      <c r="D105" s="24">
        <v>48</v>
      </c>
      <c r="E105" s="26">
        <v>24</v>
      </c>
      <c r="F105" s="26">
        <v>2</v>
      </c>
      <c r="G105" s="26">
        <v>8376</v>
      </c>
      <c r="H105" s="24">
        <f>IF(ISBLANK(G105),"", PRODUCT(F105,G105))</f>
        <v>16752</v>
      </c>
      <c r="I105" s="42">
        <f>G105/J105</f>
        <v>349</v>
      </c>
      <c r="J105" s="27">
        <v>24</v>
      </c>
      <c r="K105" s="27" t="s">
        <v>274</v>
      </c>
      <c r="L105" s="24"/>
    </row>
    <row r="106" spans="1:12" ht="180" x14ac:dyDescent="0.25">
      <c r="A106" s="32" t="s">
        <v>154</v>
      </c>
      <c r="B106" s="34" t="s">
        <v>155</v>
      </c>
      <c r="C106" s="24"/>
      <c r="D106" s="24"/>
      <c r="E106" s="24"/>
      <c r="F106" s="24"/>
      <c r="G106" s="24"/>
      <c r="H106" s="24"/>
      <c r="I106" s="24"/>
      <c r="J106" s="24"/>
      <c r="K106" s="24"/>
      <c r="L106" s="34" t="s">
        <v>281</v>
      </c>
    </row>
    <row r="107" spans="1:12" ht="45" x14ac:dyDescent="0.25">
      <c r="A107" s="32" t="s">
        <v>156</v>
      </c>
      <c r="B107" s="34" t="s">
        <v>157</v>
      </c>
      <c r="C107" s="24"/>
      <c r="D107" s="24"/>
      <c r="E107" s="24"/>
      <c r="F107" s="24"/>
      <c r="G107" s="24"/>
      <c r="H107" s="24"/>
      <c r="I107" s="24"/>
      <c r="J107" s="24"/>
      <c r="K107" s="24"/>
      <c r="L107" s="34" t="s">
        <v>285</v>
      </c>
    </row>
    <row r="108" spans="1:12" ht="75" x14ac:dyDescent="0.25">
      <c r="A108" s="32" t="s">
        <v>158</v>
      </c>
      <c r="B108" s="34" t="s">
        <v>147</v>
      </c>
      <c r="C108" s="24"/>
      <c r="D108" s="24"/>
      <c r="E108" s="24"/>
      <c r="F108" s="24"/>
      <c r="G108" s="24"/>
      <c r="H108" s="24"/>
      <c r="I108" s="24"/>
      <c r="J108" s="24"/>
      <c r="K108" s="24"/>
      <c r="L108" s="34" t="s">
        <v>282</v>
      </c>
    </row>
    <row r="109" spans="1:12" ht="60" x14ac:dyDescent="0.25">
      <c r="A109" s="32" t="s">
        <v>159</v>
      </c>
      <c r="B109" s="34" t="s">
        <v>160</v>
      </c>
      <c r="C109" s="24"/>
      <c r="D109" s="24"/>
      <c r="E109" s="24"/>
      <c r="F109" s="24"/>
      <c r="G109" s="24"/>
      <c r="H109" s="24"/>
      <c r="I109" s="24"/>
      <c r="J109" s="24"/>
      <c r="K109" s="24"/>
      <c r="L109" s="34" t="s">
        <v>283</v>
      </c>
    </row>
    <row r="110" spans="1:12" ht="90" x14ac:dyDescent="0.25">
      <c r="A110" s="32" t="s">
        <v>161</v>
      </c>
      <c r="B110" s="34" t="s">
        <v>162</v>
      </c>
      <c r="C110" s="24"/>
      <c r="D110" s="24"/>
      <c r="E110" s="24"/>
      <c r="F110" s="24"/>
      <c r="G110" s="24"/>
      <c r="H110" s="24"/>
      <c r="I110" s="24"/>
      <c r="J110" s="24"/>
      <c r="K110" s="24"/>
      <c r="L110" s="34" t="s">
        <v>284</v>
      </c>
    </row>
    <row r="111" spans="1:12" ht="30" x14ac:dyDescent="0.25">
      <c r="A111" s="32" t="s">
        <v>163</v>
      </c>
      <c r="B111" s="34" t="s">
        <v>164</v>
      </c>
      <c r="C111" s="24" t="s">
        <v>248</v>
      </c>
      <c r="D111" s="24">
        <v>48</v>
      </c>
      <c r="E111" s="26">
        <v>24</v>
      </c>
      <c r="F111" s="26">
        <v>2</v>
      </c>
      <c r="G111" s="26">
        <v>13128</v>
      </c>
      <c r="H111" s="24">
        <f>IF(ISBLANK(G111),"", PRODUCT(F111,G111))</f>
        <v>26256</v>
      </c>
      <c r="I111" s="42">
        <f>G111/J111</f>
        <v>547</v>
      </c>
      <c r="J111" s="27">
        <v>24</v>
      </c>
      <c r="K111" s="27" t="s">
        <v>275</v>
      </c>
      <c r="L111" s="24"/>
    </row>
    <row r="112" spans="1:12" ht="150" x14ac:dyDescent="0.25">
      <c r="A112" s="32" t="s">
        <v>165</v>
      </c>
      <c r="B112" s="34" t="s">
        <v>166</v>
      </c>
      <c r="C112" s="24"/>
      <c r="D112" s="24"/>
      <c r="E112" s="24"/>
      <c r="F112" s="24"/>
      <c r="G112" s="24"/>
      <c r="H112" s="24"/>
      <c r="I112" s="24"/>
      <c r="J112" s="24"/>
      <c r="K112" s="24"/>
      <c r="L112" s="34" t="s">
        <v>286</v>
      </c>
    </row>
    <row r="113" spans="1:12" ht="45" x14ac:dyDescent="0.25">
      <c r="A113" s="32" t="s">
        <v>167</v>
      </c>
      <c r="B113" s="34" t="s">
        <v>168</v>
      </c>
      <c r="C113" s="24"/>
      <c r="D113" s="24"/>
      <c r="E113" s="24"/>
      <c r="F113" s="24"/>
      <c r="G113" s="24"/>
      <c r="H113" s="24"/>
      <c r="I113" s="24"/>
      <c r="J113" s="24"/>
      <c r="K113" s="24"/>
      <c r="L113" s="34" t="s">
        <v>287</v>
      </c>
    </row>
    <row r="114" spans="1:12" ht="75" x14ac:dyDescent="0.25">
      <c r="A114" s="32" t="s">
        <v>169</v>
      </c>
      <c r="B114" s="34" t="s">
        <v>147</v>
      </c>
      <c r="C114" s="24"/>
      <c r="D114" s="24"/>
      <c r="E114" s="24"/>
      <c r="F114" s="24"/>
      <c r="G114" s="24"/>
      <c r="H114" s="24"/>
      <c r="I114" s="24"/>
      <c r="J114" s="24"/>
      <c r="K114" s="24"/>
      <c r="L114" s="34" t="s">
        <v>288</v>
      </c>
    </row>
    <row r="115" spans="1:12" ht="60" x14ac:dyDescent="0.25">
      <c r="A115" s="32" t="s">
        <v>170</v>
      </c>
      <c r="B115" s="34" t="s">
        <v>149</v>
      </c>
      <c r="C115" s="24"/>
      <c r="D115" s="24"/>
      <c r="E115" s="24"/>
      <c r="F115" s="24"/>
      <c r="G115" s="24"/>
      <c r="H115" s="24"/>
      <c r="I115" s="24"/>
      <c r="J115" s="24"/>
      <c r="K115" s="24"/>
      <c r="L115" s="34" t="s">
        <v>290</v>
      </c>
    </row>
    <row r="116" spans="1:12" ht="75" x14ac:dyDescent="0.25">
      <c r="A116" s="32" t="s">
        <v>171</v>
      </c>
      <c r="B116" s="34" t="s">
        <v>172</v>
      </c>
      <c r="C116" s="24"/>
      <c r="D116" s="24"/>
      <c r="E116" s="24"/>
      <c r="F116" s="24"/>
      <c r="G116" s="24"/>
      <c r="H116" s="24"/>
      <c r="I116" s="24"/>
      <c r="J116" s="24"/>
      <c r="K116" s="24"/>
      <c r="L116" s="34" t="s">
        <v>289</v>
      </c>
    </row>
    <row r="117" spans="1:12" ht="30" x14ac:dyDescent="0.25">
      <c r="A117" s="32" t="s">
        <v>173</v>
      </c>
      <c r="B117" s="34" t="s">
        <v>174</v>
      </c>
      <c r="C117" s="24" t="s">
        <v>78</v>
      </c>
      <c r="D117" s="24">
        <v>1</v>
      </c>
      <c r="E117" s="24"/>
      <c r="F117" s="24"/>
      <c r="G117" s="24"/>
      <c r="H117" s="24"/>
      <c r="I117" s="24"/>
      <c r="J117" s="24"/>
      <c r="K117" s="27" t="s">
        <v>273</v>
      </c>
      <c r="L117" s="24"/>
    </row>
    <row r="118" spans="1:12" ht="135" x14ac:dyDescent="0.25">
      <c r="A118" s="32" t="s">
        <v>175</v>
      </c>
      <c r="B118" s="34" t="s">
        <v>176</v>
      </c>
      <c r="C118" s="24"/>
      <c r="D118" s="24"/>
      <c r="E118" s="24"/>
      <c r="F118" s="24"/>
      <c r="G118" s="24"/>
      <c r="H118" s="24"/>
      <c r="I118" s="24"/>
      <c r="J118" s="24"/>
      <c r="K118" s="24"/>
      <c r="L118" s="34" t="s">
        <v>294</v>
      </c>
    </row>
    <row r="119" spans="1:12" ht="75" x14ac:dyDescent="0.25">
      <c r="A119" s="32" t="s">
        <v>177</v>
      </c>
      <c r="B119" s="34" t="s">
        <v>178</v>
      </c>
      <c r="C119" s="24"/>
      <c r="D119" s="24"/>
      <c r="E119" s="24"/>
      <c r="F119" s="24"/>
      <c r="G119" s="24"/>
      <c r="H119" s="24"/>
      <c r="I119" s="24"/>
      <c r="J119" s="24"/>
      <c r="K119" s="24"/>
      <c r="L119" s="34" t="s">
        <v>295</v>
      </c>
    </row>
    <row r="120" spans="1:12" ht="90" x14ac:dyDescent="0.25">
      <c r="A120" s="32" t="s">
        <v>179</v>
      </c>
      <c r="B120" s="34" t="s">
        <v>180</v>
      </c>
      <c r="C120" s="24"/>
      <c r="D120" s="24"/>
      <c r="E120" s="24"/>
      <c r="F120" s="24"/>
      <c r="G120" s="24"/>
      <c r="H120" s="24"/>
      <c r="I120" s="24"/>
      <c r="J120" s="24"/>
      <c r="K120" s="24"/>
      <c r="L120" s="34" t="s">
        <v>296</v>
      </c>
    </row>
    <row r="121" spans="1:12" ht="60" x14ac:dyDescent="0.25">
      <c r="A121" s="32" t="s">
        <v>181</v>
      </c>
      <c r="B121" s="34" t="s">
        <v>182</v>
      </c>
      <c r="C121" s="24"/>
      <c r="D121" s="24"/>
      <c r="E121" s="24"/>
      <c r="F121" s="24"/>
      <c r="G121" s="24"/>
      <c r="H121" s="24"/>
      <c r="I121" s="24"/>
      <c r="J121" s="24"/>
      <c r="K121" s="24"/>
      <c r="L121" s="34" t="s">
        <v>297</v>
      </c>
    </row>
    <row r="122" spans="1:12" ht="90" x14ac:dyDescent="0.25">
      <c r="A122" s="32" t="s">
        <v>183</v>
      </c>
      <c r="B122" s="34" t="s">
        <v>184</v>
      </c>
      <c r="C122" s="24"/>
      <c r="D122" s="24"/>
      <c r="E122" s="24"/>
      <c r="F122" s="24"/>
      <c r="G122" s="24"/>
      <c r="H122" s="24"/>
      <c r="I122" s="24"/>
      <c r="J122" s="24"/>
      <c r="K122" s="24"/>
      <c r="L122" s="34" t="s">
        <v>298</v>
      </c>
    </row>
    <row r="123" spans="1:12" ht="90" x14ac:dyDescent="0.25">
      <c r="A123" s="32" t="s">
        <v>185</v>
      </c>
      <c r="B123" s="34" t="s">
        <v>186</v>
      </c>
      <c r="C123" s="24"/>
      <c r="D123" s="24"/>
      <c r="E123" s="24"/>
      <c r="F123" s="24"/>
      <c r="G123" s="24"/>
      <c r="H123" s="24"/>
      <c r="I123" s="24"/>
      <c r="J123" s="24"/>
      <c r="K123" s="24"/>
      <c r="L123" s="34" t="s">
        <v>299</v>
      </c>
    </row>
    <row r="124" spans="1:12" ht="195" x14ac:dyDescent="0.25">
      <c r="A124" s="32" t="s">
        <v>187</v>
      </c>
      <c r="B124" s="34" t="s">
        <v>188</v>
      </c>
      <c r="C124" s="24"/>
      <c r="D124" s="24"/>
      <c r="E124" s="24"/>
      <c r="F124" s="24"/>
      <c r="G124" s="24"/>
      <c r="H124" s="24"/>
      <c r="I124" s="24"/>
      <c r="J124" s="24"/>
      <c r="K124" s="24"/>
      <c r="L124" s="34" t="s">
        <v>306</v>
      </c>
    </row>
    <row r="125" spans="1:12" ht="165" x14ac:dyDescent="0.25">
      <c r="A125" s="32" t="s">
        <v>189</v>
      </c>
      <c r="B125" s="34" t="s">
        <v>190</v>
      </c>
      <c r="C125" s="24"/>
      <c r="D125" s="24"/>
      <c r="E125" s="24"/>
      <c r="F125" s="24"/>
      <c r="G125" s="24"/>
      <c r="H125" s="24"/>
      <c r="I125" s="24"/>
      <c r="J125" s="24"/>
      <c r="K125" s="24"/>
      <c r="L125" s="34" t="s">
        <v>309</v>
      </c>
    </row>
    <row r="126" spans="1:12" ht="195" x14ac:dyDescent="0.25">
      <c r="A126" s="32" t="s">
        <v>191</v>
      </c>
      <c r="B126" s="34" t="s">
        <v>192</v>
      </c>
      <c r="C126" s="24"/>
      <c r="D126" s="24"/>
      <c r="E126" s="24"/>
      <c r="F126" s="24"/>
      <c r="G126" s="24"/>
      <c r="H126" s="24"/>
      <c r="I126" s="24"/>
      <c r="J126" s="24"/>
      <c r="K126" s="24"/>
      <c r="L126" s="34" t="s">
        <v>303</v>
      </c>
    </row>
    <row r="127" spans="1:12" ht="90" x14ac:dyDescent="0.25">
      <c r="A127" s="32" t="s">
        <v>193</v>
      </c>
      <c r="B127" s="34" t="s">
        <v>194</v>
      </c>
      <c r="C127" s="24"/>
      <c r="D127" s="24"/>
      <c r="E127" s="24"/>
      <c r="F127" s="24"/>
      <c r="G127" s="24"/>
      <c r="H127" s="24"/>
      <c r="I127" s="24"/>
      <c r="J127" s="24"/>
      <c r="K127" s="24"/>
      <c r="L127" s="34" t="s">
        <v>310</v>
      </c>
    </row>
    <row r="128" spans="1:12" ht="105" x14ac:dyDescent="0.25">
      <c r="A128" s="32" t="s">
        <v>195</v>
      </c>
      <c r="B128" s="34" t="s">
        <v>196</v>
      </c>
      <c r="C128" s="24"/>
      <c r="D128" s="24"/>
      <c r="E128" s="24"/>
      <c r="F128" s="24"/>
      <c r="G128" s="24"/>
      <c r="H128" s="24"/>
      <c r="I128" s="24"/>
      <c r="J128" s="24"/>
      <c r="K128" s="24"/>
      <c r="L128" s="34" t="s">
        <v>311</v>
      </c>
    </row>
    <row r="129" spans="1:12" ht="135" x14ac:dyDescent="0.25">
      <c r="A129" s="32" t="s">
        <v>197</v>
      </c>
      <c r="B129" s="34" t="s">
        <v>198</v>
      </c>
      <c r="C129" s="24"/>
      <c r="D129" s="24"/>
      <c r="E129" s="24"/>
      <c r="F129" s="24"/>
      <c r="G129" s="24"/>
      <c r="H129" s="24"/>
      <c r="I129" s="24"/>
      <c r="J129" s="24"/>
      <c r="K129" s="24"/>
      <c r="L129" s="34" t="s">
        <v>308</v>
      </c>
    </row>
    <row r="130" spans="1:12" ht="150" x14ac:dyDescent="0.25">
      <c r="A130" s="32" t="s">
        <v>199</v>
      </c>
      <c r="B130" s="34" t="s">
        <v>200</v>
      </c>
      <c r="C130" s="24"/>
      <c r="D130" s="24"/>
      <c r="E130" s="24"/>
      <c r="F130" s="24"/>
      <c r="G130" s="24"/>
      <c r="H130" s="24"/>
      <c r="I130" s="24"/>
      <c r="J130" s="24"/>
      <c r="K130" s="24"/>
      <c r="L130" s="34" t="s">
        <v>307</v>
      </c>
    </row>
    <row r="131" spans="1:12" ht="90" x14ac:dyDescent="0.25">
      <c r="A131" s="32" t="s">
        <v>201</v>
      </c>
      <c r="B131" s="34" t="s">
        <v>202</v>
      </c>
      <c r="C131" s="24"/>
      <c r="D131" s="24"/>
      <c r="E131" s="24"/>
      <c r="F131" s="24"/>
      <c r="G131" s="24"/>
      <c r="H131" s="24"/>
      <c r="I131" s="24"/>
      <c r="J131" s="24"/>
      <c r="K131" s="24"/>
      <c r="L131" s="34" t="s">
        <v>304</v>
      </c>
    </row>
    <row r="132" spans="1:12" ht="135" x14ac:dyDescent="0.25">
      <c r="A132" s="32" t="s">
        <v>203</v>
      </c>
      <c r="B132" s="34" t="s">
        <v>204</v>
      </c>
      <c r="C132" s="24"/>
      <c r="D132" s="24"/>
      <c r="E132" s="24"/>
      <c r="F132" s="24"/>
      <c r="G132" s="24"/>
      <c r="H132" s="24"/>
      <c r="I132" s="24"/>
      <c r="J132" s="24"/>
      <c r="K132" s="24"/>
      <c r="L132" s="34" t="s">
        <v>305</v>
      </c>
    </row>
    <row r="133" spans="1:12" ht="60" x14ac:dyDescent="0.25">
      <c r="A133" s="32" t="s">
        <v>205</v>
      </c>
      <c r="B133" s="34" t="s">
        <v>206</v>
      </c>
      <c r="C133" s="24"/>
      <c r="D133" s="24"/>
      <c r="E133" s="24"/>
      <c r="F133" s="24"/>
      <c r="G133" s="24"/>
      <c r="H133" s="24"/>
      <c r="I133" s="24"/>
      <c r="J133" s="24"/>
      <c r="K133" s="24"/>
      <c r="L133" s="34" t="s">
        <v>300</v>
      </c>
    </row>
    <row r="134" spans="1:12" ht="105" x14ac:dyDescent="0.25">
      <c r="A134" s="32" t="s">
        <v>207</v>
      </c>
      <c r="B134" s="34" t="s">
        <v>208</v>
      </c>
      <c r="C134" s="24"/>
      <c r="D134" s="24"/>
      <c r="E134" s="24"/>
      <c r="F134" s="24"/>
      <c r="G134" s="24"/>
      <c r="H134" s="24"/>
      <c r="I134" s="24"/>
      <c r="J134" s="24"/>
      <c r="K134" s="24"/>
      <c r="L134" s="34" t="s">
        <v>301</v>
      </c>
    </row>
    <row r="135" spans="1:12" ht="210" x14ac:dyDescent="0.25">
      <c r="A135" s="32" t="s">
        <v>209</v>
      </c>
      <c r="B135" s="34" t="s">
        <v>210</v>
      </c>
      <c r="C135" s="24"/>
      <c r="D135" s="24"/>
      <c r="E135" s="24"/>
      <c r="F135" s="24"/>
      <c r="G135" s="24"/>
      <c r="H135" s="24"/>
      <c r="I135" s="24"/>
      <c r="J135" s="24"/>
      <c r="K135" s="24"/>
      <c r="L135" s="34" t="s">
        <v>292</v>
      </c>
    </row>
    <row r="136" spans="1:12" ht="60" x14ac:dyDescent="0.25">
      <c r="A136" s="32" t="s">
        <v>211</v>
      </c>
      <c r="B136" s="34" t="s">
        <v>212</v>
      </c>
      <c r="C136" s="24"/>
      <c r="D136" s="24"/>
      <c r="E136" s="24"/>
      <c r="F136" s="24"/>
      <c r="G136" s="24"/>
      <c r="H136" s="24"/>
      <c r="I136" s="24"/>
      <c r="J136" s="24"/>
      <c r="K136" s="24"/>
      <c r="L136" s="34" t="s">
        <v>293</v>
      </c>
    </row>
    <row r="137" spans="1:12" ht="60" x14ac:dyDescent="0.25">
      <c r="A137" s="32" t="s">
        <v>213</v>
      </c>
      <c r="B137" s="34" t="s">
        <v>214</v>
      </c>
      <c r="C137" s="24"/>
      <c r="D137" s="24"/>
      <c r="E137" s="24"/>
      <c r="F137" s="24"/>
      <c r="G137" s="24"/>
      <c r="H137" s="24"/>
      <c r="I137" s="24"/>
      <c r="J137" s="24"/>
      <c r="K137" s="24"/>
      <c r="L137" s="34" t="s">
        <v>291</v>
      </c>
    </row>
    <row r="138" spans="1:12" ht="75" x14ac:dyDescent="0.25">
      <c r="A138" s="32" t="s">
        <v>215</v>
      </c>
      <c r="B138" s="34" t="s">
        <v>216</v>
      </c>
      <c r="C138" s="24"/>
      <c r="D138" s="24"/>
      <c r="E138" s="24"/>
      <c r="F138" s="24"/>
      <c r="G138" s="24"/>
      <c r="H138" s="24"/>
      <c r="I138" s="24"/>
      <c r="J138" s="24"/>
      <c r="K138" s="24"/>
      <c r="L138" s="34" t="s">
        <v>302</v>
      </c>
    </row>
    <row r="139" spans="1:12" x14ac:dyDescent="0.25">
      <c r="A139" s="32" t="s">
        <v>217</v>
      </c>
      <c r="B139" s="34" t="s">
        <v>218</v>
      </c>
      <c r="C139" s="24"/>
      <c r="D139" s="24"/>
      <c r="E139" s="24"/>
      <c r="F139" s="24"/>
      <c r="G139" s="24"/>
      <c r="H139" s="24"/>
      <c r="I139" s="24"/>
      <c r="J139" s="24"/>
      <c r="K139" s="24"/>
      <c r="L139" s="34" t="s">
        <v>218</v>
      </c>
    </row>
    <row r="140" spans="1:12" ht="45" x14ac:dyDescent="0.25">
      <c r="A140" s="32" t="s">
        <v>219</v>
      </c>
      <c r="B140" s="34" t="s">
        <v>220</v>
      </c>
      <c r="C140" s="24"/>
      <c r="D140" s="24"/>
      <c r="E140" s="24"/>
      <c r="F140" s="24"/>
      <c r="G140" s="24"/>
      <c r="H140" s="24"/>
      <c r="I140" s="24"/>
      <c r="J140" s="24"/>
      <c r="K140" s="24"/>
      <c r="L140" s="34" t="s">
        <v>271</v>
      </c>
    </row>
    <row r="141" spans="1:12" ht="120" x14ac:dyDescent="0.25">
      <c r="A141" s="32" t="s">
        <v>221</v>
      </c>
      <c r="B141" s="34" t="s">
        <v>222</v>
      </c>
      <c r="C141" s="24"/>
      <c r="D141" s="24"/>
      <c r="E141" s="24"/>
      <c r="F141" s="24"/>
      <c r="G141" s="24"/>
      <c r="H141" s="24"/>
      <c r="I141" s="24"/>
      <c r="J141" s="24"/>
      <c r="K141" s="24"/>
      <c r="L141" s="34" t="s">
        <v>272</v>
      </c>
    </row>
    <row r="142" spans="1:12" x14ac:dyDescent="0.25">
      <c r="G142" s="28" t="s">
        <v>134</v>
      </c>
      <c r="H142" s="23">
        <f>IF((COUNT(F99:F141)&lt;&gt;COUNT(H99:H141)),"", ROUND(SUM(H99:H141),2))</f>
        <v>319008</v>
      </c>
      <c r="I142" s="12"/>
      <c r="J142" s="12"/>
      <c r="K142" s="18" t="str">
        <f>IF((COUNT(F99:F141)&lt;&gt;COUNT(H99:H141)),"Neužpildytos visų objektų kainos", "")</f>
        <v/>
      </c>
    </row>
    <row r="143" spans="1:12" x14ac:dyDescent="0.25">
      <c r="E143" s="28" t="s">
        <v>135</v>
      </c>
      <c r="F143" s="27">
        <v>21</v>
      </c>
      <c r="G143" s="28" t="s">
        <v>136</v>
      </c>
      <c r="H143" s="23">
        <f>IF(OR(H142="",F143=""),"", ROUND(PRODUCT(F143,H142)/100,2))</f>
        <v>66991.679999999993</v>
      </c>
      <c r="I143" s="12"/>
      <c r="J143" s="12"/>
      <c r="K143" s="18" t="str">
        <f>IF(F143="", "Nurodykite taikomą PVM dydį", "")</f>
        <v/>
      </c>
    </row>
    <row r="144" spans="1:12" x14ac:dyDescent="0.25">
      <c r="G144" s="28" t="s">
        <v>137</v>
      </c>
      <c r="H144" s="23">
        <f>IF(ISBLANK(H143), "", ROUND(SUM(H142:H143),2))</f>
        <v>385999.68</v>
      </c>
      <c r="I144" s="12"/>
      <c r="J144" s="12"/>
    </row>
  </sheetData>
  <mergeCells count="27">
    <mergeCell ref="D12:H12"/>
    <mergeCell ref="D13:H13"/>
    <mergeCell ref="D14:H14"/>
    <mergeCell ref="A12:C12"/>
    <mergeCell ref="A13:C13"/>
    <mergeCell ref="A14:C14"/>
    <mergeCell ref="A15:C15"/>
    <mergeCell ref="A16:C16"/>
    <mergeCell ref="A17:C17"/>
    <mergeCell ref="A29:H29"/>
    <mergeCell ref="A28:H28"/>
    <mergeCell ref="A24:H24"/>
    <mergeCell ref="A25:H25"/>
    <mergeCell ref="A23:H23"/>
    <mergeCell ref="D15:H15"/>
    <mergeCell ref="D16:H16"/>
    <mergeCell ref="D17:H17"/>
    <mergeCell ref="D18:H18"/>
    <mergeCell ref="D19:H19"/>
    <mergeCell ref="A18:C18"/>
    <mergeCell ref="A19:C19"/>
    <mergeCell ref="A20:C20"/>
    <mergeCell ref="A21:C21"/>
    <mergeCell ref="A27:H27"/>
    <mergeCell ref="A26:H26"/>
    <mergeCell ref="D20:H20"/>
    <mergeCell ref="D21:H2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zoomScale="80" zoomScaleNormal="80" workbookViewId="0">
      <selection activeCell="E58" sqref="E5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103" t="s">
        <v>223</v>
      </c>
      <c r="B2" s="84"/>
      <c r="C2" s="84"/>
      <c r="D2" s="84"/>
      <c r="E2" s="84"/>
      <c r="F2" s="84"/>
      <c r="G2" s="84"/>
      <c r="H2" s="84"/>
      <c r="I2" s="84"/>
      <c r="J2" s="84"/>
      <c r="K2" s="84"/>
    </row>
    <row r="3" spans="1:11" x14ac:dyDescent="0.25">
      <c r="A3" s="84"/>
      <c r="B3" s="84"/>
      <c r="C3" s="84"/>
      <c r="D3" s="84"/>
      <c r="E3" s="84"/>
      <c r="F3" s="84"/>
      <c r="G3" s="84"/>
      <c r="H3" s="84"/>
      <c r="I3" s="84"/>
      <c r="J3" s="84"/>
      <c r="K3" s="84"/>
    </row>
    <row r="4" spans="1:11" ht="15.95" customHeight="1" thickBot="1" x14ac:dyDescent="0.3">
      <c r="A4" s="2"/>
      <c r="B4" s="2"/>
      <c r="C4" s="2"/>
      <c r="D4" s="2"/>
      <c r="E4" s="2"/>
      <c r="F4" s="2"/>
      <c r="G4" s="2"/>
      <c r="H4" s="2"/>
      <c r="I4" s="2"/>
      <c r="J4" s="2"/>
    </row>
    <row r="5" spans="1:11" ht="48" customHeight="1" x14ac:dyDescent="0.25">
      <c r="A5" s="82" t="s">
        <v>224</v>
      </c>
      <c r="B5" s="76"/>
      <c r="C5" s="74" t="s">
        <v>225</v>
      </c>
      <c r="D5" s="75"/>
      <c r="E5" s="76"/>
      <c r="F5" s="74" t="s">
        <v>226</v>
      </c>
      <c r="G5" s="75"/>
      <c r="H5" s="76"/>
      <c r="I5" s="74" t="s">
        <v>227</v>
      </c>
      <c r="J5" s="76"/>
      <c r="K5" s="4" t="s">
        <v>228</v>
      </c>
    </row>
    <row r="6" spans="1:11" ht="48.95" customHeight="1" x14ac:dyDescent="0.25">
      <c r="A6" s="73"/>
      <c r="B6" s="72"/>
      <c r="C6" s="70"/>
      <c r="D6" s="71"/>
      <c r="E6" s="72"/>
      <c r="F6" s="70"/>
      <c r="G6" s="71"/>
      <c r="H6" s="72"/>
      <c r="I6" s="70"/>
      <c r="J6" s="72"/>
      <c r="K6" s="7"/>
    </row>
    <row r="7" spans="1:11" ht="48.95" customHeight="1" x14ac:dyDescent="0.25">
      <c r="A7" s="73"/>
      <c r="B7" s="72"/>
      <c r="C7" s="70"/>
      <c r="D7" s="71"/>
      <c r="E7" s="72"/>
      <c r="F7" s="70"/>
      <c r="G7" s="71"/>
      <c r="H7" s="72"/>
      <c r="I7" s="70"/>
      <c r="J7" s="72"/>
      <c r="K7" s="7"/>
    </row>
    <row r="8" spans="1:11" ht="48.95" customHeight="1" x14ac:dyDescent="0.25">
      <c r="A8" s="73"/>
      <c r="B8" s="72"/>
      <c r="C8" s="70"/>
      <c r="D8" s="71"/>
      <c r="E8" s="72"/>
      <c r="F8" s="70"/>
      <c r="G8" s="71"/>
      <c r="H8" s="72"/>
      <c r="I8" s="70"/>
      <c r="J8" s="72"/>
      <c r="K8" s="7"/>
    </row>
    <row r="9" spans="1:11" ht="48.95" customHeight="1" x14ac:dyDescent="0.25">
      <c r="A9" s="73"/>
      <c r="B9" s="72"/>
      <c r="C9" s="70"/>
      <c r="D9" s="71"/>
      <c r="E9" s="72"/>
      <c r="F9" s="70"/>
      <c r="G9" s="71"/>
      <c r="H9" s="72"/>
      <c r="I9" s="70"/>
      <c r="J9" s="72"/>
      <c r="K9" s="7"/>
    </row>
    <row r="10" spans="1:11" ht="48.95" customHeight="1" x14ac:dyDescent="0.25">
      <c r="A10" s="73"/>
      <c r="B10" s="72"/>
      <c r="C10" s="70"/>
      <c r="D10" s="71"/>
      <c r="E10" s="72"/>
      <c r="F10" s="70"/>
      <c r="G10" s="71"/>
      <c r="H10" s="72"/>
      <c r="I10" s="70"/>
      <c r="J10" s="72"/>
      <c r="K10" s="7"/>
    </row>
    <row r="11" spans="1:11" ht="48.95" customHeight="1" x14ac:dyDescent="0.25">
      <c r="A11" s="73"/>
      <c r="B11" s="72"/>
      <c r="C11" s="70"/>
      <c r="D11" s="71"/>
      <c r="E11" s="72"/>
      <c r="F11" s="70"/>
      <c r="G11" s="71"/>
      <c r="H11" s="72"/>
      <c r="I11" s="70"/>
      <c r="J11" s="72"/>
      <c r="K11" s="7"/>
    </row>
    <row r="12" spans="1:11" ht="48.95" customHeight="1" x14ac:dyDescent="0.25">
      <c r="A12" s="73"/>
      <c r="B12" s="72"/>
      <c r="C12" s="70"/>
      <c r="D12" s="71"/>
      <c r="E12" s="72"/>
      <c r="F12" s="70"/>
      <c r="G12" s="71"/>
      <c r="H12" s="72"/>
      <c r="I12" s="70"/>
      <c r="J12" s="72"/>
      <c r="K12" s="7"/>
    </row>
    <row r="13" spans="1:11" ht="48.95" customHeight="1" x14ac:dyDescent="0.25">
      <c r="A13" s="73"/>
      <c r="B13" s="72"/>
      <c r="C13" s="70"/>
      <c r="D13" s="71"/>
      <c r="E13" s="72"/>
      <c r="F13" s="70"/>
      <c r="G13" s="71"/>
      <c r="H13" s="72"/>
      <c r="I13" s="70"/>
      <c r="J13" s="72"/>
      <c r="K13" s="7"/>
    </row>
    <row r="14" spans="1:11" ht="48.95" customHeight="1" x14ac:dyDescent="0.25">
      <c r="A14" s="73"/>
      <c r="B14" s="72"/>
      <c r="C14" s="70"/>
      <c r="D14" s="71"/>
      <c r="E14" s="72"/>
      <c r="F14" s="70"/>
      <c r="G14" s="71"/>
      <c r="H14" s="72"/>
      <c r="I14" s="70"/>
      <c r="J14" s="72"/>
      <c r="K14" s="7"/>
    </row>
    <row r="15" spans="1:11" ht="48" customHeight="1" thickBot="1" x14ac:dyDescent="0.3">
      <c r="A15" s="88"/>
      <c r="B15" s="81"/>
      <c r="C15" s="79"/>
      <c r="D15" s="80"/>
      <c r="E15" s="81"/>
      <c r="F15" s="79"/>
      <c r="G15" s="80"/>
      <c r="H15" s="81"/>
      <c r="I15" s="79"/>
      <c r="J15" s="81"/>
      <c r="K15" s="8"/>
    </row>
    <row r="16" spans="1:11" ht="18.95" customHeight="1" x14ac:dyDescent="0.25">
      <c r="A16" s="5"/>
      <c r="B16" s="5"/>
      <c r="C16" s="5"/>
      <c r="D16" s="5"/>
      <c r="E16" s="5"/>
      <c r="F16" s="5"/>
      <c r="G16" s="5"/>
      <c r="H16" s="5"/>
      <c r="I16" s="5"/>
      <c r="J16" s="5"/>
      <c r="K16" s="6"/>
    </row>
    <row r="17" spans="1:11" ht="48.95" customHeight="1" x14ac:dyDescent="0.25">
      <c r="A17" s="101" t="s">
        <v>229</v>
      </c>
      <c r="B17" s="84"/>
      <c r="C17" s="84"/>
      <c r="D17" s="84"/>
      <c r="E17" s="84"/>
      <c r="F17" s="84"/>
      <c r="G17" s="84"/>
      <c r="H17" s="84"/>
      <c r="I17" s="84"/>
      <c r="J17" s="84"/>
      <c r="K17" s="84"/>
    </row>
    <row r="18" spans="1:11" ht="15.95" customHeight="1" thickBot="1" x14ac:dyDescent="0.3">
      <c r="A18" s="5"/>
      <c r="B18" s="5"/>
      <c r="C18" s="5"/>
      <c r="D18" s="5"/>
      <c r="E18" s="5"/>
      <c r="F18" s="5"/>
      <c r="G18" s="5"/>
      <c r="H18" s="5"/>
      <c r="I18" s="5"/>
      <c r="J18" s="5"/>
      <c r="K18" s="6"/>
    </row>
    <row r="19" spans="1:11" ht="48.95" customHeight="1" x14ac:dyDescent="0.25">
      <c r="A19" s="82" t="s">
        <v>28</v>
      </c>
      <c r="B19" s="76"/>
      <c r="C19" s="74" t="s">
        <v>225</v>
      </c>
      <c r="D19" s="75"/>
      <c r="E19" s="76"/>
      <c r="F19" s="74" t="s">
        <v>230</v>
      </c>
      <c r="G19" s="75"/>
      <c r="H19" s="76"/>
      <c r="I19" s="86" t="s">
        <v>227</v>
      </c>
      <c r="J19" s="87"/>
      <c r="K19" s="6"/>
    </row>
    <row r="20" spans="1:11" ht="48.95" customHeight="1" x14ac:dyDescent="0.25">
      <c r="A20" s="73"/>
      <c r="B20" s="72"/>
      <c r="C20" s="70"/>
      <c r="D20" s="71"/>
      <c r="E20" s="72"/>
      <c r="F20" s="70"/>
      <c r="G20" s="71"/>
      <c r="H20" s="72"/>
      <c r="I20" s="77"/>
      <c r="J20" s="78"/>
      <c r="K20" s="6"/>
    </row>
    <row r="21" spans="1:11" ht="48.95" customHeight="1" x14ac:dyDescent="0.25">
      <c r="A21" s="73"/>
      <c r="B21" s="72"/>
      <c r="C21" s="70"/>
      <c r="D21" s="71"/>
      <c r="E21" s="72"/>
      <c r="F21" s="70"/>
      <c r="G21" s="71"/>
      <c r="H21" s="72"/>
      <c r="I21" s="77"/>
      <c r="J21" s="78"/>
      <c r="K21" s="6"/>
    </row>
    <row r="22" spans="1:11" ht="48.95" customHeight="1" x14ac:dyDescent="0.25">
      <c r="A22" s="73"/>
      <c r="B22" s="72"/>
      <c r="C22" s="70"/>
      <c r="D22" s="71"/>
      <c r="E22" s="72"/>
      <c r="F22" s="70"/>
      <c r="G22" s="71"/>
      <c r="H22" s="72"/>
      <c r="I22" s="77"/>
      <c r="J22" s="78"/>
      <c r="K22" s="6"/>
    </row>
    <row r="23" spans="1:11" ht="48.95" customHeight="1" x14ac:dyDescent="0.25">
      <c r="A23" s="73"/>
      <c r="B23" s="72"/>
      <c r="C23" s="70"/>
      <c r="D23" s="71"/>
      <c r="E23" s="72"/>
      <c r="F23" s="70"/>
      <c r="G23" s="71"/>
      <c r="H23" s="72"/>
      <c r="I23" s="77"/>
      <c r="J23" s="78"/>
      <c r="K23" s="6"/>
    </row>
    <row r="24" spans="1:11" ht="48.95" customHeight="1" x14ac:dyDescent="0.25">
      <c r="A24" s="73"/>
      <c r="B24" s="72"/>
      <c r="C24" s="70"/>
      <c r="D24" s="71"/>
      <c r="E24" s="72"/>
      <c r="F24" s="70"/>
      <c r="G24" s="71"/>
      <c r="H24" s="72"/>
      <c r="I24" s="77"/>
      <c r="J24" s="78"/>
      <c r="K24" s="6"/>
    </row>
    <row r="25" spans="1:11" ht="48.95" customHeight="1" x14ac:dyDescent="0.25">
      <c r="A25" s="73"/>
      <c r="B25" s="72"/>
      <c r="C25" s="70"/>
      <c r="D25" s="71"/>
      <c r="E25" s="72"/>
      <c r="F25" s="70"/>
      <c r="G25" s="71"/>
      <c r="H25" s="72"/>
      <c r="I25" s="77"/>
      <c r="J25" s="78"/>
      <c r="K25" s="6"/>
    </row>
    <row r="26" spans="1:11" ht="48.95" customHeight="1" x14ac:dyDescent="0.25">
      <c r="A26" s="73"/>
      <c r="B26" s="72"/>
      <c r="C26" s="70"/>
      <c r="D26" s="71"/>
      <c r="E26" s="72"/>
      <c r="F26" s="70"/>
      <c r="G26" s="71"/>
      <c r="H26" s="72"/>
      <c r="I26" s="77"/>
      <c r="J26" s="78"/>
      <c r="K26" s="6"/>
    </row>
    <row r="27" spans="1:11" ht="48.95" customHeight="1" x14ac:dyDescent="0.25">
      <c r="A27" s="73"/>
      <c r="B27" s="72"/>
      <c r="C27" s="70"/>
      <c r="D27" s="71"/>
      <c r="E27" s="72"/>
      <c r="F27" s="70"/>
      <c r="G27" s="71"/>
      <c r="H27" s="72"/>
      <c r="I27" s="77"/>
      <c r="J27" s="78"/>
      <c r="K27" s="6"/>
    </row>
    <row r="28" spans="1:11" ht="48.95" customHeight="1" x14ac:dyDescent="0.25">
      <c r="A28" s="73"/>
      <c r="B28" s="72"/>
      <c r="C28" s="70"/>
      <c r="D28" s="71"/>
      <c r="E28" s="72"/>
      <c r="F28" s="70"/>
      <c r="G28" s="71"/>
      <c r="H28" s="72"/>
      <c r="I28" s="77"/>
      <c r="J28" s="78"/>
      <c r="K28" s="6"/>
    </row>
    <row r="29" spans="1:11" ht="48.95" customHeight="1" x14ac:dyDescent="0.25">
      <c r="A29" s="73"/>
      <c r="B29" s="72"/>
      <c r="C29" s="70"/>
      <c r="D29" s="71"/>
      <c r="E29" s="72"/>
      <c r="F29" s="70"/>
      <c r="G29" s="71"/>
      <c r="H29" s="72"/>
      <c r="I29" s="77"/>
      <c r="J29" s="78"/>
      <c r="K29" s="6"/>
    </row>
    <row r="31" spans="1:11" ht="33" customHeight="1" x14ac:dyDescent="0.25">
      <c r="A31" s="94"/>
      <c r="B31" s="84"/>
      <c r="C31" s="84"/>
      <c r="D31" s="84"/>
      <c r="E31" s="84"/>
      <c r="F31" s="84"/>
      <c r="G31" s="84"/>
      <c r="H31" s="84"/>
      <c r="I31" s="84"/>
      <c r="J31" s="84"/>
    </row>
    <row r="33" spans="1:10" ht="15.95" customHeight="1" x14ac:dyDescent="0.25">
      <c r="A33" s="96" t="s">
        <v>231</v>
      </c>
      <c r="B33" s="84"/>
      <c r="C33" s="84"/>
      <c r="D33" s="84"/>
      <c r="E33" s="84"/>
      <c r="F33" s="84"/>
      <c r="G33" s="84"/>
      <c r="H33" s="84"/>
      <c r="I33" s="84"/>
      <c r="J33" s="84"/>
    </row>
    <row r="34" spans="1:10" ht="15.95" customHeight="1" thickBot="1" x14ac:dyDescent="0.3"/>
    <row r="35" spans="1:10" ht="15.95" customHeight="1" x14ac:dyDescent="0.25">
      <c r="A35" s="3" t="s">
        <v>27</v>
      </c>
      <c r="B35" s="91" t="s">
        <v>232</v>
      </c>
      <c r="C35" s="75"/>
      <c r="D35" s="75"/>
      <c r="E35" s="75"/>
      <c r="F35" s="75"/>
      <c r="G35" s="76"/>
      <c r="H35" s="92" t="s">
        <v>233</v>
      </c>
      <c r="I35" s="75"/>
      <c r="J35" s="87"/>
    </row>
    <row r="36" spans="1:10" ht="48" customHeight="1" x14ac:dyDescent="0.25">
      <c r="A36" s="9" t="s">
        <v>234</v>
      </c>
      <c r="B36" s="85" t="s">
        <v>235</v>
      </c>
      <c r="C36" s="71"/>
      <c r="D36" s="71"/>
      <c r="E36" s="71"/>
      <c r="F36" s="71"/>
      <c r="G36" s="72"/>
      <c r="H36" s="95" t="s">
        <v>264</v>
      </c>
      <c r="I36" s="71"/>
      <c r="J36" s="78"/>
    </row>
    <row r="37" spans="1:10" ht="48" customHeight="1" x14ac:dyDescent="0.25">
      <c r="A37" s="9" t="s">
        <v>236</v>
      </c>
      <c r="B37" s="85" t="s">
        <v>237</v>
      </c>
      <c r="C37" s="71"/>
      <c r="D37" s="71"/>
      <c r="E37" s="71"/>
      <c r="F37" s="71"/>
      <c r="G37" s="72"/>
      <c r="H37" s="95" t="s">
        <v>265</v>
      </c>
      <c r="I37" s="71"/>
      <c r="J37" s="78"/>
    </row>
    <row r="38" spans="1:10" ht="48" customHeight="1" x14ac:dyDescent="0.25">
      <c r="A38" s="9" t="s">
        <v>238</v>
      </c>
      <c r="B38" s="85" t="s">
        <v>239</v>
      </c>
      <c r="C38" s="71"/>
      <c r="D38" s="71"/>
      <c r="E38" s="71"/>
      <c r="F38" s="71"/>
      <c r="G38" s="72"/>
      <c r="H38" s="95" t="s">
        <v>264</v>
      </c>
      <c r="I38" s="71"/>
      <c r="J38" s="78"/>
    </row>
    <row r="39" spans="1:10" ht="48" customHeight="1" x14ac:dyDescent="0.25">
      <c r="A39" s="9" t="s">
        <v>240</v>
      </c>
      <c r="B39" s="85" t="s">
        <v>241</v>
      </c>
      <c r="C39" s="71"/>
      <c r="D39" s="71"/>
      <c r="E39" s="71"/>
      <c r="F39" s="71"/>
      <c r="G39" s="72"/>
      <c r="H39" s="95" t="s">
        <v>265</v>
      </c>
      <c r="I39" s="71"/>
      <c r="J39" s="78"/>
    </row>
    <row r="40" spans="1:10" ht="48" customHeight="1" x14ac:dyDescent="0.25">
      <c r="A40" s="10">
        <v>5</v>
      </c>
      <c r="B40" s="102" t="s">
        <v>266</v>
      </c>
      <c r="C40" s="71"/>
      <c r="D40" s="71"/>
      <c r="E40" s="71"/>
      <c r="F40" s="71"/>
      <c r="G40" s="72"/>
      <c r="H40" s="95" t="s">
        <v>267</v>
      </c>
      <c r="I40" s="71"/>
      <c r="J40" s="78"/>
    </row>
    <row r="41" spans="1:10" ht="48" customHeight="1" x14ac:dyDescent="0.25">
      <c r="A41" s="10"/>
      <c r="B41" s="90"/>
      <c r="C41" s="71"/>
      <c r="D41" s="71"/>
      <c r="E41" s="71"/>
      <c r="F41" s="71"/>
      <c r="G41" s="72"/>
      <c r="H41" s="89"/>
      <c r="I41" s="71"/>
      <c r="J41" s="78"/>
    </row>
    <row r="42" spans="1:10" ht="48" customHeight="1" x14ac:dyDescent="0.25">
      <c r="A42" s="10"/>
      <c r="B42" s="90"/>
      <c r="C42" s="71"/>
      <c r="D42" s="71"/>
      <c r="E42" s="71"/>
      <c r="F42" s="71"/>
      <c r="G42" s="72"/>
      <c r="H42" s="89"/>
      <c r="I42" s="71"/>
      <c r="J42" s="78"/>
    </row>
    <row r="43" spans="1:10" ht="48" customHeight="1" x14ac:dyDescent="0.25">
      <c r="A43" s="10"/>
      <c r="B43" s="90"/>
      <c r="C43" s="71"/>
      <c r="D43" s="71"/>
      <c r="E43" s="71"/>
      <c r="F43" s="71"/>
      <c r="G43" s="72"/>
      <c r="H43" s="89"/>
      <c r="I43" s="71"/>
      <c r="J43" s="78"/>
    </row>
    <row r="44" spans="1:10" ht="48" customHeight="1" x14ac:dyDescent="0.25">
      <c r="A44" s="10"/>
      <c r="B44" s="90"/>
      <c r="C44" s="71"/>
      <c r="D44" s="71"/>
      <c r="E44" s="71"/>
      <c r="F44" s="71"/>
      <c r="G44" s="72"/>
      <c r="H44" s="89"/>
      <c r="I44" s="71"/>
      <c r="J44" s="78"/>
    </row>
    <row r="45" spans="1:10" ht="48" customHeight="1" x14ac:dyDescent="0.25">
      <c r="A45" s="10"/>
      <c r="B45" s="90"/>
      <c r="C45" s="71"/>
      <c r="D45" s="71"/>
      <c r="E45" s="71"/>
      <c r="F45" s="71"/>
      <c r="G45" s="72"/>
      <c r="H45" s="89"/>
      <c r="I45" s="71"/>
      <c r="J45" s="78"/>
    </row>
    <row r="46" spans="1:10" ht="48.95" customHeight="1" thickBot="1" x14ac:dyDescent="0.3">
      <c r="A46" s="11"/>
      <c r="B46" s="97"/>
      <c r="C46" s="80"/>
      <c r="D46" s="80"/>
      <c r="E46" s="80"/>
      <c r="F46" s="80"/>
      <c r="G46" s="81"/>
      <c r="H46" s="98"/>
      <c r="I46" s="99"/>
      <c r="J46" s="100"/>
    </row>
    <row r="48" spans="1:10" ht="102" customHeight="1" x14ac:dyDescent="0.25">
      <c r="A48" s="94" t="s">
        <v>242</v>
      </c>
      <c r="B48" s="84"/>
      <c r="C48" s="84"/>
      <c r="D48" s="84"/>
      <c r="E48" s="84"/>
      <c r="F48" s="84"/>
      <c r="G48" s="84"/>
      <c r="H48" s="84"/>
      <c r="I48" s="84"/>
      <c r="J48" s="84"/>
    </row>
    <row r="51" spans="1:10" x14ac:dyDescent="0.25">
      <c r="A51" s="93" t="s">
        <v>243</v>
      </c>
      <c r="B51" s="84"/>
      <c r="C51" s="84"/>
      <c r="D51" s="84"/>
      <c r="E51" s="83" t="s">
        <v>268</v>
      </c>
      <c r="F51" s="84"/>
      <c r="G51" s="84"/>
      <c r="H51" s="84"/>
      <c r="I51" s="84"/>
      <c r="J51" s="84"/>
    </row>
    <row r="53" spans="1:10" x14ac:dyDescent="0.25">
      <c r="A53" s="93" t="s">
        <v>244</v>
      </c>
      <c r="B53" s="84"/>
      <c r="C53" s="84"/>
      <c r="D53" s="84"/>
      <c r="E53" s="83" t="s">
        <v>269</v>
      </c>
      <c r="F53" s="84"/>
      <c r="G53" s="84"/>
      <c r="H53" s="84"/>
      <c r="I53" s="84"/>
      <c r="J53" s="84"/>
    </row>
    <row r="100" spans="1:1" ht="15.75" x14ac:dyDescent="0.25">
      <c r="A100" t="s">
        <v>245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mariusg</cp:lastModifiedBy>
  <dcterms:created xsi:type="dcterms:W3CDTF">2023-04-04T12:16:45Z</dcterms:created>
  <dcterms:modified xsi:type="dcterms:W3CDTF">2025-04-22T11:37:10Z</dcterms:modified>
</cp:coreProperties>
</file>