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Work-PC\Desktop\Statybinės medžiagos 2025\"/>
    </mc:Choice>
  </mc:AlternateContent>
  <xr:revisionPtr revIDLastSave="0" documentId="13_ncr:1_{3F869933-59D6-412E-8991-C375F0A359EB}" xr6:coauthVersionLast="47" xr6:coauthVersionMax="47" xr10:uidLastSave="{00000000-0000-0000-0000-000000000000}"/>
  <bookViews>
    <workbookView xWindow="-120" yWindow="-120" windowWidth="29040" windowHeight="15720" xr2:uid="{432A8D13-43DF-46A7-B3D2-E895F3BBD0C8}"/>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6" i="1" l="1"/>
  <c r="G85" i="1"/>
  <c r="G9" i="1"/>
  <c r="G10" i="1"/>
  <c r="G80" i="1"/>
  <c r="G70" i="1"/>
  <c r="G64" i="1"/>
  <c r="G45" i="1"/>
  <c r="G74" i="1" l="1"/>
  <c r="G73" i="1"/>
  <c r="G72" i="1"/>
  <c r="G71" i="1"/>
  <c r="G75" i="1" l="1"/>
  <c r="G76" i="1"/>
  <c r="G56" i="1" l="1"/>
  <c r="G55" i="1"/>
  <c r="G53" i="1"/>
  <c r="G52" i="1"/>
  <c r="G27" i="1"/>
  <c r="G84" i="1"/>
  <c r="G83" i="1"/>
  <c r="G82" i="1"/>
  <c r="G81" i="1"/>
  <c r="G79" i="1"/>
  <c r="G78" i="1"/>
  <c r="G77" i="1"/>
  <c r="G69" i="1"/>
  <c r="G68" i="1"/>
  <c r="G67" i="1"/>
  <c r="G66" i="1"/>
  <c r="G65" i="1"/>
  <c r="G63" i="1"/>
  <c r="G62" i="1"/>
  <c r="G61" i="1"/>
  <c r="G60" i="1"/>
  <c r="G59" i="1"/>
  <c r="G58" i="1"/>
  <c r="G57" i="1"/>
  <c r="G54" i="1"/>
  <c r="G51" i="1"/>
  <c r="G50" i="1"/>
  <c r="G49" i="1"/>
  <c r="G48" i="1"/>
  <c r="G47" i="1"/>
  <c r="G46" i="1"/>
  <c r="G44" i="1"/>
  <c r="G43" i="1"/>
  <c r="G42" i="1"/>
  <c r="G41" i="1"/>
  <c r="G40" i="1"/>
  <c r="G39" i="1"/>
  <c r="G38" i="1"/>
  <c r="G37" i="1"/>
  <c r="G36" i="1"/>
  <c r="G35" i="1"/>
  <c r="G34" i="1"/>
  <c r="G33" i="1"/>
  <c r="G32" i="1"/>
  <c r="G31" i="1"/>
  <c r="G30" i="1"/>
  <c r="G29" i="1"/>
  <c r="G28" i="1"/>
  <c r="G26" i="1"/>
  <c r="G25" i="1"/>
  <c r="G24" i="1"/>
  <c r="G23" i="1"/>
  <c r="G22" i="1"/>
  <c r="G21" i="1"/>
  <c r="G20" i="1"/>
  <c r="G19" i="1"/>
  <c r="G18" i="1"/>
  <c r="G17" i="1"/>
  <c r="G16" i="1"/>
  <c r="G15" i="1"/>
  <c r="G14" i="1"/>
  <c r="G13" i="1"/>
  <c r="G12" i="1"/>
  <c r="G11" i="1"/>
  <c r="G87" i="1" s="1"/>
  <c r="G8" i="1"/>
  <c r="G89" i="1" l="1"/>
  <c r="G88" i="1" s="1"/>
</calcChain>
</file>

<file path=xl/sharedStrings.xml><?xml version="1.0" encoding="utf-8"?>
<sst xmlns="http://schemas.openxmlformats.org/spreadsheetml/2006/main" count="334" uniqueCount="256">
  <si>
    <t>Eil. Nr.</t>
  </si>
  <si>
    <t>Prekės pavadinimas</t>
  </si>
  <si>
    <t>Reikalavimai prekei (išfasavimas, matmenys)**</t>
  </si>
  <si>
    <t>Mato vnt.</t>
  </si>
  <si>
    <t>Kaina mato/Vnt Eur be PVM</t>
  </si>
  <si>
    <t>Bendra suma Eur be  PVM (5x6)</t>
  </si>
  <si>
    <t>1.</t>
  </si>
  <si>
    <t>2.</t>
  </si>
  <si>
    <t>3.</t>
  </si>
  <si>
    <t>4.</t>
  </si>
  <si>
    <t>Statybinės medžiagos ir panašūs gaminiai (1 pirkimo objekto dalis)</t>
  </si>
  <si>
    <t>1.1</t>
  </si>
  <si>
    <t>Sausas betono mišinys grindims</t>
  </si>
  <si>
    <t>Sausas betono mišinys grindims, kai betono storis nuo 30 iki 80 mm, maišais, pakuotė ne mažesnė kaip 25 kg.</t>
  </si>
  <si>
    <t>kg</t>
  </si>
  <si>
    <t>1.2</t>
  </si>
  <si>
    <t>Greitai kietėjantis remontinis mišinys</t>
  </si>
  <si>
    <r>
      <t>Greitai kietėjantis remontinis mišinys, betono ir gelžbetonio konstrukcijų eksploatavimo defektų remontui</t>
    </r>
    <r>
      <rPr>
        <sz val="12"/>
        <color theme="1"/>
        <rFont val="Aptos Narrow"/>
        <family val="2"/>
        <charset val="186"/>
        <scheme val="minor"/>
      </rPr>
      <t xml:space="preserve"> </t>
    </r>
    <r>
      <rPr>
        <sz val="12"/>
        <color theme="1"/>
        <rFont val="Times New Roman"/>
        <family val="1"/>
        <charset val="186"/>
      </rPr>
      <t>maišais, pakuotė ne didesnė kaip 5 kg.</t>
    </r>
  </si>
  <si>
    <t>1.3</t>
  </si>
  <si>
    <t>Savaime  išsilyginantis grindų mišinys</t>
  </si>
  <si>
    <t>1.4</t>
  </si>
  <si>
    <t xml:space="preserve">Sausas  mūro mišinys </t>
  </si>
  <si>
    <t>Sausas mūro mišinys, skirtas keraminių, silikatinių plytų mūrui, vidaus ir lauko darbams maišais, pakuotė ne mažesnė kaip 25 kg.</t>
  </si>
  <si>
    <t>1.5</t>
  </si>
  <si>
    <t xml:space="preserve">Sausas cemento- kalkių tinko mišinys </t>
  </si>
  <si>
    <t xml:space="preserve">Sausas cemento- kalkių tinko mišinys. Vidaus ir lauko darbams,  maišais, pakuotė ne mažesnė kaip 25 kg </t>
  </si>
  <si>
    <t>1.6</t>
  </si>
  <si>
    <t xml:space="preserve">Sauso tinko mišinys </t>
  </si>
  <si>
    <t>1.7</t>
  </si>
  <si>
    <t>Cementas pakuotėse</t>
  </si>
  <si>
    <t>1.8</t>
  </si>
  <si>
    <t xml:space="preserve">Glaistas plytelių  tarpams </t>
  </si>
  <si>
    <t>1.9</t>
  </si>
  <si>
    <t>Šaltas asfaltas</t>
  </si>
  <si>
    <t>kg.</t>
  </si>
  <si>
    <t>1.10</t>
  </si>
  <si>
    <t xml:space="preserve">Kalkės gesintos </t>
  </si>
  <si>
    <t>1.11</t>
  </si>
  <si>
    <t>Smėlis</t>
  </si>
  <si>
    <t>Smėlis, skirtas betono ir statybinių skiedinių gamybai, frakcija 0 -2 mm, pakuotė ne mažesnė kaip 25 kg.</t>
  </si>
  <si>
    <t>1.12</t>
  </si>
  <si>
    <t>Hidroizoliacija tepama</t>
  </si>
  <si>
    <t>1.13</t>
  </si>
  <si>
    <t>Hidroizoliacinė juosta</t>
  </si>
  <si>
    <t>Sandarinimo juosta 120 mm +/-20 mm pločio, su tinkleliu abiejose pusėse, (vidiniams / išoriniams kampams) bei sandūroms formuoti ir siūlėms užtaisyti, naudojama kartu su hidroizoliacinėmis medžiagomis. Naudojama vidaus darbams.</t>
  </si>
  <si>
    <t>m</t>
  </si>
  <si>
    <t>1.14</t>
  </si>
  <si>
    <t>Elastinis hidroizoliacinis cementinis mišinys</t>
  </si>
  <si>
    <t>Elastinis hidroizoliacinis cementinis mišinys, naudojamas sandarinti nuo vandens ir drėgmės, pakuotė ne mažesnė kaip 25 kg.</t>
  </si>
  <si>
    <t>1.15</t>
  </si>
  <si>
    <t>Klijavimo-armavimo mišinys</t>
  </si>
  <si>
    <t>1.16</t>
  </si>
  <si>
    <t>Armavimo tinklas</t>
  </si>
  <si>
    <t>Stiklo pluošto, naudojamas tinkui armuoti pastatų viduje ir išorėje, 160 g/m2, plotis 1,1 m ± 10 mm, ilgis 50 m ±5 cm</t>
  </si>
  <si>
    <t>1.17</t>
  </si>
  <si>
    <t>Gipso kartono (GKP) plokščių siūlių glaistas</t>
  </si>
  <si>
    <t>Gipso kartono plokščių siūlių glaistas, skirtas glaistyti naudojant siūlių armavimo juostą, tipas sandarinamasis, apdailos darbams, pakuotė ne mažesnė kaip 10 kg.</t>
  </si>
  <si>
    <t>1.18</t>
  </si>
  <si>
    <t xml:space="preserve">Akmens masės grindų plytelės </t>
  </si>
  <si>
    <t>m²</t>
  </si>
  <si>
    <t>1.19</t>
  </si>
  <si>
    <t>Akmens masės grindų plytelės laiptams</t>
  </si>
  <si>
    <t>1.20</t>
  </si>
  <si>
    <t xml:space="preserve">Glazūruotos plytelės sienoms </t>
  </si>
  <si>
    <t>Glazūruotos keraminės plytelės matmenys: Išmatavimai ne mažiau 200 x 200 mm, kvadratinės, baltos su įvairiais atspalviais.</t>
  </si>
  <si>
    <t>1.21</t>
  </si>
  <si>
    <t>Glazūruotos plytelės sienoms</t>
  </si>
  <si>
    <t>1.22</t>
  </si>
  <si>
    <t>Kryželiai plastikiniai</t>
  </si>
  <si>
    <t>vnt.</t>
  </si>
  <si>
    <t>1.23</t>
  </si>
  <si>
    <t>Montažinės poliuretaninės putos</t>
  </si>
  <si>
    <t>Montažinės poliuretaninės putos, tankis 20-30 kg/m3, atsparumas ugniai B3.</t>
  </si>
  <si>
    <t>l</t>
  </si>
  <si>
    <t>1.24</t>
  </si>
  <si>
    <t xml:space="preserve">Montavimo putos </t>
  </si>
  <si>
    <t>Montavimo putos, naudojamos su pistoletu, ne mažiau 750 ml. ±50 ml</t>
  </si>
  <si>
    <t>1.25</t>
  </si>
  <si>
    <t>Montavimo putų valiklis</t>
  </si>
  <si>
    <t>Sustingusių poliuretano putų valiklis, skirtas sustingusioms putoms ant įrankių ir paviršių ištirpinti. Išfasavimas 400 ml +/- 100ml.</t>
  </si>
  <si>
    <t>1.26</t>
  </si>
  <si>
    <t>Gruntas betono kontaktas</t>
  </si>
  <si>
    <t>Sukibimo padidinimui su mažai įgeriančiu pagrindu, prieš tinkuojant, tepant klijus, glazūrą. Išfasavimas ne mažiau 5 kg.</t>
  </si>
  <si>
    <t>1.27</t>
  </si>
  <si>
    <t xml:space="preserve">Silikonas (įvairių spalvų). </t>
  </si>
  <si>
    <t>1.28</t>
  </si>
  <si>
    <t xml:space="preserve">Akrilas (baltas)  </t>
  </si>
  <si>
    <t>Akrilas (baltas) - įvairioms įtrūkusioms vietoms ir plyšiams sandarinti betono, tinko, paviršiuose sandarinant langų rėmus, palanges, slenksčius. Išfasavimas 310 ml (±30ml.)</t>
  </si>
  <si>
    <t>1.29</t>
  </si>
  <si>
    <t>Plastikinis glaistymo kampas su sintetiniu tinkleliu</t>
  </si>
  <si>
    <t>vnt</t>
  </si>
  <si>
    <t>1.30</t>
  </si>
  <si>
    <t>Plastikinė dailylentė</t>
  </si>
  <si>
    <t>Baltos spalvos, matmenys : storis 10 mm, plotis 100 mm, ilgis 2700+300 mm</t>
  </si>
  <si>
    <t>1.31</t>
  </si>
  <si>
    <t>Apdailos juostelė sienų plytelėms</t>
  </si>
  <si>
    <t>Plastikinė išorinė,  baltos spalvos, ne mažiau 2.5 m ilgio</t>
  </si>
  <si>
    <t>1.32</t>
  </si>
  <si>
    <t>Organinis stiklas</t>
  </si>
  <si>
    <t>m2</t>
  </si>
  <si>
    <t>1.33</t>
  </si>
  <si>
    <t>Laminuota grindų danga</t>
  </si>
  <si>
    <t>1.34</t>
  </si>
  <si>
    <t>PVC grindų danga (linoleumas)</t>
  </si>
  <si>
    <t>PVC grindų danga, dangos storis ne mažiau 3 mm, naudingo sluoksnio storis ne mažiau 0,4 mm.</t>
  </si>
  <si>
    <t>1.35</t>
  </si>
  <si>
    <t xml:space="preserve">Grindjuostė polichlorvinilinė </t>
  </si>
  <si>
    <t>1.36</t>
  </si>
  <si>
    <t>Sujungimas grindjuostei, polichlorvinilinis</t>
  </si>
  <si>
    <t>1.37</t>
  </si>
  <si>
    <t>Kampas vidinis grindjuostei, polichlorvinilinis</t>
  </si>
  <si>
    <t>1.38</t>
  </si>
  <si>
    <t>Kampas išorinis grindjuostei, polichlorvinilinis</t>
  </si>
  <si>
    <t>1.39</t>
  </si>
  <si>
    <t>Antgalis grindjuostei, polichlorvinilinis</t>
  </si>
  <si>
    <t>1.40</t>
  </si>
  <si>
    <t xml:space="preserve">Stogo danga – viršutinis sluoksnis </t>
  </si>
  <si>
    <t>Stogo danga – viršutinis sluoksnis. Prilydoma elastomerinė – bituminė (ritininė) stogų danga rulonais, viršutinis sluoksnis ne mažiau 4 mm storio.</t>
  </si>
  <si>
    <r>
      <t>m</t>
    </r>
    <r>
      <rPr>
        <vertAlign val="superscript"/>
        <sz val="12"/>
        <color theme="1"/>
        <rFont val="Times New Roman"/>
        <family val="1"/>
        <charset val="186"/>
      </rPr>
      <t>2</t>
    </r>
  </si>
  <si>
    <t>1.41</t>
  </si>
  <si>
    <t>Gipso kartono plokštė (GKP) atspari drėgmei</t>
  </si>
  <si>
    <t>1.42</t>
  </si>
  <si>
    <t>Gipso kartono plokštė (GKP)</t>
  </si>
  <si>
    <t>1.43</t>
  </si>
  <si>
    <t>Stiklo audinio (pluošto) juosta siūlių armavimui</t>
  </si>
  <si>
    <t xml:space="preserve">Stiklo audinio (pluošto)  tinklelis siūlių armavimui  50 mm ± 5 mm  pločio, ritinio ilgis 25 m ±5 cm, vidaus darbams. </t>
  </si>
  <si>
    <t>1.44</t>
  </si>
  <si>
    <t>Stiklo audinio (pluošto) tinklelis siūlių armavimui</t>
  </si>
  <si>
    <t>Stiklo audinio (pluošto) tinklelis siūlių armavimui ne mažiau 150 mm  ± 5mm pločio,  ritinio ilgis 25 m ± 5 cm, vidaus darbams</t>
  </si>
  <si>
    <t>1.45</t>
  </si>
  <si>
    <t xml:space="preserve">Perimetrinis GKP profilis UD28 tipo </t>
  </si>
  <si>
    <t>1.46</t>
  </si>
  <si>
    <t xml:space="preserve">Lubinis (GKP) profilis, CD 60 tipo </t>
  </si>
  <si>
    <t>1.47</t>
  </si>
  <si>
    <t xml:space="preserve">Horizontalus, pertvarų profilis,  </t>
  </si>
  <si>
    <t>1.48</t>
  </si>
  <si>
    <t>Vertikalus, pertvarų profilis</t>
  </si>
  <si>
    <t>1.49</t>
  </si>
  <si>
    <t>Tvirtinimo elementas CD-14, 200 mm +/-50 mm., skirtas CD profilio tvirtinimui prie sienos ar lubų.</t>
  </si>
  <si>
    <t>1.50</t>
  </si>
  <si>
    <t>Elementas CD-P, kryžminė jungtis CD profiliams</t>
  </si>
  <si>
    <t>Elementas CD-P, kryžminė jungtis, skirtas CD profilių kryžminiam sujungimui viename lygyje.</t>
  </si>
  <si>
    <t>1.51</t>
  </si>
  <si>
    <t xml:space="preserve">Garso izoliacijos, amortizacijos juosta </t>
  </si>
  <si>
    <t xml:space="preserve">Garso izoliacijos, amortizacijos juosta (plotis  ne mažiau 30 mm) naudojama montuojant gipso kartono plokštes laikančius profilius. Juostos viena pusė lipni, kuri klijuojama prie perimetrinio profilio UD </t>
  </si>
  <si>
    <t>1.52</t>
  </si>
  <si>
    <t>Pakabinamų lubų komplektas</t>
  </si>
  <si>
    <t>Pakabinamų lubų komplektas (konstrukcija ir užpildas) Spalva – balta. Pagamintos iš mineralinio pluošto. Tinka naudoti patalpose, kurių santykinis oro drėgnis iki 70 %. Profiliai, pakabinimo elementai, pakabinamų lubų segmentai. Segmentų dydis: ne mažiau 600x600x12mm</t>
  </si>
  <si>
    <t>1.53</t>
  </si>
  <si>
    <t>Metalinis tinkavimo profilis 6 mm</t>
  </si>
  <si>
    <t>Metalinis tinkavimo profilis storis 6 mm, ilgis ne mažiau 2,5 m</t>
  </si>
  <si>
    <t>1.54</t>
  </si>
  <si>
    <t>Metalinis tinkavimo profilis 10 mm</t>
  </si>
  <si>
    <r>
      <t>Metalinis tinkavimo profilis storis 10 mm, ilgis</t>
    </r>
    <r>
      <rPr>
        <sz val="12"/>
        <color theme="1"/>
        <rFont val="Aptos Narrow"/>
        <family val="2"/>
        <charset val="186"/>
        <scheme val="minor"/>
      </rPr>
      <t xml:space="preserve"> </t>
    </r>
    <r>
      <rPr>
        <sz val="12"/>
        <color theme="1"/>
        <rFont val="Times New Roman"/>
        <family val="1"/>
        <charset val="186"/>
      </rPr>
      <t>ne mažiau 2,5m</t>
    </r>
  </si>
  <si>
    <t>1.55</t>
  </si>
  <si>
    <t xml:space="preserve">Lentos </t>
  </si>
  <si>
    <t>1.56</t>
  </si>
  <si>
    <t>Tąšas 50x50x6000 mm, n</t>
  </si>
  <si>
    <t>1.57</t>
  </si>
  <si>
    <t>Tąšas 50x100x6000 mm</t>
  </si>
  <si>
    <t>Eglinis Tąšas 50x100x6000 mm, neobliuotas</t>
  </si>
  <si>
    <t>1.58</t>
  </si>
  <si>
    <t>Akmens vata</t>
  </si>
  <si>
    <t>Naudojama šilumos ir garso izoliacijai, kur izoliacija neveikiama apkrovų: grindyse, stoguose,   Storis ne mažiau 150 mm., šilumos laidumo koeficientas ne mažiau 0,035 W/mK</t>
  </si>
  <si>
    <t>m3</t>
  </si>
  <si>
    <t>1.59</t>
  </si>
  <si>
    <t>Plėvelė lipni matinė</t>
  </si>
  <si>
    <t>Klijuojama ant stiklo, plotis 1 m +/-0,1 m bespalvė</t>
  </si>
  <si>
    <t>1.60</t>
  </si>
  <si>
    <t xml:space="preserve">Plėvelė polietileninė  </t>
  </si>
  <si>
    <t>Plėvelė polietileninė  200 mkr., plotis 6 m</t>
  </si>
  <si>
    <t>1.61</t>
  </si>
  <si>
    <t>Fanera drėgmei atspari (jūrinė)</t>
  </si>
  <si>
    <t>Drėgmei atspari fanera, atitinka E1 emisijos klasė 2500 mm x 1250 mm storis ne mažesnis kaip 21 mm, paviršius švarus ir be šakų ir užtaisymų.</t>
  </si>
  <si>
    <t>lap.</t>
  </si>
  <si>
    <t>1.62</t>
  </si>
  <si>
    <t>Medžio drožlių plokštė</t>
  </si>
  <si>
    <t>Nelaminuota, storis 18 mm, matmenys ne mažesni kaip 2650x2070 mm</t>
  </si>
  <si>
    <t>1.63</t>
  </si>
  <si>
    <r>
      <t>Medienos plaušų plokštė (MPP)</t>
    </r>
    <r>
      <rPr>
        <strike/>
        <sz val="12"/>
        <color theme="1"/>
        <rFont val="Times New Roman"/>
        <family val="1"/>
        <charset val="186"/>
      </rPr>
      <t xml:space="preserve"> </t>
    </r>
  </si>
  <si>
    <r>
      <t xml:space="preserve">Kietosios medienos plaušų plokštė, matmenys ne mažesni nei 2440 x1220 mm, storis 3 ±0,2 mm </t>
    </r>
    <r>
      <rPr>
        <strike/>
        <sz val="12"/>
        <color theme="1"/>
        <rFont val="Times New Roman"/>
        <family val="1"/>
        <charset val="186"/>
      </rPr>
      <t>m</t>
    </r>
  </si>
  <si>
    <t>1.64</t>
  </si>
  <si>
    <t>Orientuotų skiedrų plokštė (OSB) (15 mm)</t>
  </si>
  <si>
    <t>Orientuotų skiedrų plokštė (OSB) 2500 mm x1250 mm, storis ne mažiau kaip 15 mm</t>
  </si>
  <si>
    <t>1.65</t>
  </si>
  <si>
    <t>Orientuotų skiedrų plokštė (OSB) (10 mm)</t>
  </si>
  <si>
    <t xml:space="preserve">Orientuotų skiedrų plokštė (OSB) 2500 mm x 1250 mm, storis nemažiau kaip 10 mm </t>
  </si>
  <si>
    <t>1.66</t>
  </si>
  <si>
    <t>Orientuotų skiedrų plokštė (OSB) (22 mm)</t>
  </si>
  <si>
    <t>Orientuotų skiedrų plokštė (OSB) 2500 mm x 1250 mm, storis  nemažiau kaip 22 mm</t>
  </si>
  <si>
    <t>1.67</t>
  </si>
  <si>
    <t>Orientuotų skiedrų plokštė (OSB) (12 mm)</t>
  </si>
  <si>
    <t>Orientuotų skiedrų plokštė (OSB) 2500 mm x 1250 mm, storis nemažiau kaip 12mm</t>
  </si>
  <si>
    <t>1.68</t>
  </si>
  <si>
    <t>Cemento drožlių plokštė</t>
  </si>
  <si>
    <t>Cemento drožlių plokštė 2600 mm x1250 mm, storis nemažiau kaip 12 mm</t>
  </si>
  <si>
    <t>1.69</t>
  </si>
  <si>
    <t>Paklotas po laminatu</t>
  </si>
  <si>
    <t xml:space="preserve">	Medžiaga- putų polietilenas, ne mažiau 3 mm storio</t>
  </si>
  <si>
    <t>1.70</t>
  </si>
  <si>
    <t>Aliumininis glaistymo kampas</t>
  </si>
  <si>
    <t>1.71</t>
  </si>
  <si>
    <t>Tinkavimo kampas</t>
  </si>
  <si>
    <t>Tinkavimo kampas 34x34 mm, ilgis ne mažiau 3 m.</t>
  </si>
  <si>
    <t>PVM 21% (Eur)</t>
  </si>
  <si>
    <t>Iš viso su PVM (Eur)</t>
  </si>
  <si>
    <t>Iš viso be PVM (Eur)</t>
  </si>
  <si>
    <t>*  Pirkėjas neįsipareigoja nupirkti viso numatyto kiekio – perkama bus pagal poreikį</t>
  </si>
  <si>
    <t>** Jeigu techninėje specifikacijoje nurodytas konkretus modelis ar šaltinis, konkretus procesas ar prekės ženklas, patentas, tipas, konkreti kilmė ar gamyba, gali būti pateikiamas lygiavertis objektas nurodytajam.</t>
  </si>
  <si>
    <t xml:space="preserve">Gipsinis tinkas  tinkamas naudoti ant visų įprastų vidaus pagrindų, visose įprastos oro drėgmės vidaus patalpose, įskaitant ir gyvenamojo būsto drėgnas patalpas, pakuotė ne mažesnė kaip 25 kg </t>
  </si>
  <si>
    <t>Cementas CEM II/A-L/LL 42,5 N (arba lygiavertis),  naudojamas įvairių statybinių mišinių gamybai, spalva pilka, pakuotė ne mažesnė kaip 25 kg.</t>
  </si>
  <si>
    <t xml:space="preserve"> ne mažiau kaip po 20 kg. išfasavimo</t>
  </si>
  <si>
    <t>Tinkamas putplasčio plokštėms tvirtinti bei apsauginiam armuotam sluoksniui suformuoti. Tinkamas naudoti mineralinių paviršių išlyginimui. Pakuotė ne mažesnė kaip 25 kg.</t>
  </si>
  <si>
    <t>Silikonas (įvairių spalvų). Rūgštinis silikoninis hermetikas stiklinimo ir statybų darbams virtuvėse, vonios kambariuose, sanitarinėse patalpose. Gerai limpantis prie keramikos, stiklo, medienos. Išfasavimas 310 ml (±30ml.)</t>
  </si>
  <si>
    <t>Grindjuostė polichlorvinilinė, įvairių spalvų, ilgis ne mažiau 2,5 m.</t>
  </si>
  <si>
    <t>Sujungimas grindjuostei, polichlorvinilinis, turi tikti siūlomai grindjuostei 1.35 punkte</t>
  </si>
  <si>
    <t>Kampas vidinis grindjuostei, polichlorvinilinis turi tikti siūlomai grindjuostei 1.35 punkte</t>
  </si>
  <si>
    <t>Kampas išorinis grindjuostei, polichlorvinilinis, turi tikti siūlomai grindjuostei 1.35 punkte</t>
  </si>
  <si>
    <t>Antgalis grindjuostei, polichlorvinilinis, turi tikti siūlomai grindjuostei 1.35 punkte</t>
  </si>
  <si>
    <t>Tvirtinimo elemtas  CD-14, tvirtinimo laikiklis</t>
  </si>
  <si>
    <t>1.57.</t>
  </si>
  <si>
    <t>Glazūruotos keraminės plytelės matmenys: Išmatavimai ne mažiau 300 x 200 mm, stačiakampės, baltos su įvairiais atspalviais.</t>
  </si>
  <si>
    <t>Klijuojama ant stiklo, plotis 1 m +/-100 mm bespalvė</t>
  </si>
  <si>
    <t>Drėgmei atspari fanera, atitinka E1 emisijos klasę 1250x2500 mm storis ne mažesnis kaip 21 mm, paviršius švarus ir be šakų ir užtaisymų.</t>
  </si>
  <si>
    <t>5.</t>
  </si>
  <si>
    <t>6.</t>
  </si>
  <si>
    <t>7.</t>
  </si>
  <si>
    <t>202-____-____ viešojo pirkimo-pardavimo sutarties Nr. ______/_________       
 4 priedas</t>
  </si>
  <si>
    <t xml:space="preserve">Prekių užsakymo lapas 
2025 m. ______________ d.
_______________
(sudarymo vieta)
Prekes užsako:
_________________________________________________________________
(LKT įstaiga, asmuo (vardas, pavardė) atsakingas už prekių užsakymą, jo kontaktai (tel., el. paštas))
Prekių tiekėjas:
_______________________________________________________
(Tiekėjo pavadinimas, asmuo (vardas, pavardė) atsakingas už Sutarties vykdymą, jo kontaktai (tel., el. paštas))
Prekių pristatymo vieta:
_________________________________________________________________
(prekių pristatymo adresas)
Vadovaudamasis 20___ m. _________ __ d. _________________________viešojo pirkimo-
                                                                                ( sutarties pavadinimas)
pardavimo sutartimi Nr.  ___________/__________,  Pirkėjas užsako šias prekes:
</t>
  </si>
  <si>
    <t>Užsakomas kiekis</t>
  </si>
  <si>
    <t>Aliuminins kampuotis</t>
  </si>
  <si>
    <t xml:space="preserve">Savaime išsilyginantis grindų mišinys nuo 3 mm iki 15 mm storio, greitai kietėjantis, lipti galima  po 5 valandų, naudojamas vidaus darbams maišais,  skirtas grindų pagrindams lyginti, pakuotė ne mažesnė kaip 25 kg. </t>
  </si>
  <si>
    <t>Dilumo klasė ne mažiau  nei II klasės. Išmatavimai ne mažiau 300x300 mm, tamsiai pilkos spalvos, vienspalvės.</t>
  </si>
  <si>
    <t xml:space="preserve"> Dilumo klasė ne mažiau nei II klasės. Išmatavimai ne mažiau 300x300 mm, tamsiai pilkos spalvos, vienspalvės.</t>
  </si>
  <si>
    <t>Kryželiai plastikiniai plytelėms. Ne mažiau 2,5 mm ne daugiau 3 mm. Įpakavimas ne mažiau 200 vnt.</t>
  </si>
  <si>
    <t>Neįgeriantis, elastingas, nešvarumams atsparus smulkus glaistas iki 8 mm siūlėms. Neutralių spalvų.  Išfasavimas ne mažiau 2 kg</t>
  </si>
  <si>
    <t>Hidratinės, smulkiagrūdės. Tinkamos mūrijimo ir tinkavimo skiediniams gaminti, išfasavimas ne mažiau kaip 25 kg</t>
  </si>
  <si>
    <t xml:space="preserve"> Hidroizoliacinė danga, skirta izoliuoti statybinius pagrindus(tinką, gipskartonį, OSB, cemento drožlių, klijuotos faneros plokštes, betoną ir įvairius gipsinius paviršius paruošti prieš klijuojant keramikines plyteles voniose, dušo kabinose, virtuvėse, balkonuose, terasose, baseinuose ir kt) nuo drėgmės. Vidaus ir išorės darbams, pakuotė ne didesnė nei1,2 ir ne mažesnė nei1,5 kg.</t>
  </si>
  <si>
    <t>Plastikinis glaistymo kampas su sintetiniu tinkleliu. Dydis ne mažiau 100 mm ×150 mm, ilgis – ne mažiau 2000 mm</t>
  </si>
  <si>
    <t xml:space="preserve">Skaidrus, storis 10 mm, plotis ne mažiau 1000±500   mm, ilgis ne mažiau 2000±500  mm </t>
  </si>
  <si>
    <t>Laminuota grindų danga, storis  ne mažiau 6 mm , ąžuolo parketo imitacija, atsparumo klasė ne mažiau 31</t>
  </si>
  <si>
    <t xml:space="preserve">Gipso kartono plokštė  atspari drėgmei Plokštė atspari drėgmei, pelėsiui ir grybeliui, 12,5x1200x2600, </t>
  </si>
  <si>
    <t xml:space="preserve">Gipso kartono plokštė  Plokštės išmatavimai 12,5x1200x3000 </t>
  </si>
  <si>
    <t>Perimetrinis GKP profilis UD28 tipo Gipso kartono plokščių  plokščių tvirtinimui, ilgis ne mažiau  3000 mm.</t>
  </si>
  <si>
    <t xml:space="preserve">Lubinis Gipso kartono plokščių  plokščių profilis, CD 60tipo, ilgis  ne mažiau 3000 mm </t>
  </si>
  <si>
    <t>Horizontalus pertvarų profilis UW 40 x75 mm, ilgis ne mažiau 3000 mm.</t>
  </si>
  <si>
    <t>Vertikalus, pertvarų profilis CW 50 x 75 mm, ilgis ne mažiau 3000 mm.</t>
  </si>
  <si>
    <t>Eglinės lentos dvigubo pjovimo 25x100 mm ne mažiau 4000 mm  ilgio</t>
  </si>
  <si>
    <t>Eglinis tąšas 50x50 ne mažiau 4000 mm ilgio, neobliuotas</t>
  </si>
  <si>
    <t xml:space="preserve">Eglinis tąšas 50x100 ne mažiau 4000 mm ilgio, neobliuotas </t>
  </si>
  <si>
    <t>Naudojama šilumos ir garso izoliacijai, kur izoliacija neveikiama apkrovų: grindyse, stoguose. Storis ne mažiau 150 mm., šilumos laidumo koeficientas ne mažiau 0,035 W/mK</t>
  </si>
  <si>
    <t>Aliuminins glaistymo kampas 24x24 mm,  ilgis ne mažiau 3 m.</t>
  </si>
  <si>
    <t>Putų polistirenas , markė EPS70, 1000x500 mm storis ne mažiau 100 mm., nefrezuotas</t>
  </si>
  <si>
    <t>Putų polistirenas</t>
  </si>
  <si>
    <t>Aliumininis kampuotis ne mažiau 60x60 mm, storis ne mažiau 2 mm, lgis ne mažiau 2000 mm</t>
  </si>
  <si>
    <t>1.73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</si>
</sst>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charset val="186"/>
      <scheme val="minor"/>
    </font>
    <font>
      <b/>
      <sz val="12"/>
      <color theme="1"/>
      <name val="Times New Roman"/>
      <family val="1"/>
      <charset val="186"/>
    </font>
    <font>
      <b/>
      <sz val="12"/>
      <color rgb="FF000000"/>
      <name val="Times New Roman"/>
      <family val="1"/>
      <charset val="186"/>
    </font>
    <font>
      <sz val="12"/>
      <color theme="1"/>
      <name val="Times New Roman"/>
      <family val="1"/>
      <charset val="186"/>
    </font>
    <font>
      <sz val="12"/>
      <color theme="1"/>
      <name val="Aptos Narrow"/>
      <family val="2"/>
      <charset val="186"/>
      <scheme val="minor"/>
    </font>
    <font>
      <vertAlign val="superscript"/>
      <sz val="12"/>
      <color theme="1"/>
      <name val="Times New Roman"/>
      <family val="1"/>
      <charset val="186"/>
    </font>
    <font>
      <strike/>
      <sz val="12"/>
      <color theme="1"/>
      <name val="Times New Roman"/>
      <family val="1"/>
      <charset val="186"/>
    </font>
    <font>
      <sz val="11"/>
      <color theme="1"/>
      <name val="Times New Roman"/>
      <family val="1"/>
    </font>
    <font>
      <b/>
      <sz val="11"/>
      <color theme="1"/>
      <name val="Times New Roman"/>
      <family val="1"/>
      <charset val="186"/>
    </font>
    <font>
      <sz val="12"/>
      <color rgb="FF000000"/>
      <name val="Times New Roman"/>
      <family val="1"/>
      <charset val="186"/>
    </font>
    <font>
      <sz val="11"/>
      <name val="Aptos Narrow"/>
      <family val="2"/>
      <charset val="186"/>
      <scheme val="minor"/>
    </font>
    <font>
      <i/>
      <sz val="11"/>
      <color theme="1"/>
      <name val="Aptos Narrow"/>
      <family val="2"/>
      <scheme val="minor"/>
    </font>
  </fonts>
  <fills count="2">
    <fill>
      <patternFill patternType="none"/>
    </fill>
    <fill>
      <patternFill patternType="gray125"/>
    </fill>
  </fills>
  <borders count="28">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rgb="FF000000"/>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style="medium">
        <color indexed="64"/>
      </left>
      <right/>
      <top style="medium">
        <color rgb="FF000000"/>
      </top>
      <bottom/>
      <diagonal/>
    </border>
    <border>
      <left/>
      <right/>
      <top style="medium">
        <color rgb="FF000000"/>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88">
    <xf numFmtId="0" fontId="0" fillId="0" borderId="0" xfId="0"/>
    <xf numFmtId="2" fontId="0" fillId="0" borderId="0" xfId="0" applyNumberFormat="1"/>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xf>
    <xf numFmtId="0" fontId="1" fillId="0" borderId="6" xfId="0" applyFont="1" applyBorder="1" applyAlignment="1">
      <alignment horizontal="center" vertical="center" wrapText="1"/>
    </xf>
    <xf numFmtId="0" fontId="1" fillId="0" borderId="2" xfId="0" applyFont="1" applyBorder="1" applyAlignment="1">
      <alignment horizontal="center" vertical="center"/>
    </xf>
    <xf numFmtId="0" fontId="2" fillId="0" borderId="6" xfId="0" applyFont="1" applyBorder="1" applyAlignment="1">
      <alignment horizontal="center" vertical="center" wrapText="1"/>
    </xf>
    <xf numFmtId="2" fontId="1" fillId="0" borderId="6"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vertical="center" wrapText="1"/>
    </xf>
    <xf numFmtId="0" fontId="3" fillId="0" borderId="10" xfId="0" applyFont="1" applyBorder="1" applyAlignment="1">
      <alignment horizontal="center" vertical="center" wrapText="1"/>
    </xf>
    <xf numFmtId="0" fontId="0" fillId="0" borderId="3" xfId="0" applyBorder="1"/>
    <xf numFmtId="0" fontId="0" fillId="0" borderId="2" xfId="0" applyBorder="1"/>
    <xf numFmtId="2" fontId="0" fillId="0" borderId="2" xfId="0" applyNumberFormat="1" applyBorder="1"/>
    <xf numFmtId="0" fontId="0" fillId="0" borderId="0" xfId="0" applyAlignment="1">
      <alignment vertical="center"/>
    </xf>
    <xf numFmtId="0" fontId="0" fillId="0" borderId="11" xfId="0" applyBorder="1"/>
    <xf numFmtId="0" fontId="0" fillId="0" borderId="8" xfId="0" applyBorder="1"/>
    <xf numFmtId="0" fontId="3" fillId="0" borderId="5" xfId="0" applyFont="1" applyBorder="1" applyAlignment="1">
      <alignment horizontal="center" vertical="center" wrapText="1"/>
    </xf>
    <xf numFmtId="0" fontId="3" fillId="0" borderId="5" xfId="0" applyFont="1" applyBorder="1" applyAlignment="1">
      <alignment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0" fillId="0" borderId="13" xfId="0" applyBorder="1"/>
    <xf numFmtId="0" fontId="0" fillId="0" borderId="14" xfId="0" applyBorder="1"/>
    <xf numFmtId="0" fontId="0" fillId="0" borderId="4" xfId="0" applyBorder="1"/>
    <xf numFmtId="0" fontId="0" fillId="0" borderId="5" xfId="0" applyBorder="1"/>
    <xf numFmtId="0" fontId="0" fillId="0" borderId="10" xfId="0" applyBorder="1"/>
    <xf numFmtId="0" fontId="0" fillId="0" borderId="17" xfId="0" applyBorder="1"/>
    <xf numFmtId="0" fontId="0" fillId="0" borderId="18" xfId="0" applyBorder="1"/>
    <xf numFmtId="0" fontId="0" fillId="0" borderId="19" xfId="0" applyBorder="1"/>
    <xf numFmtId="0" fontId="7" fillId="0" borderId="2" xfId="0" applyFont="1" applyBorder="1"/>
    <xf numFmtId="0" fontId="7" fillId="0" borderId="3" xfId="0" applyFont="1" applyBorder="1" applyAlignment="1">
      <alignment vertical="top"/>
    </xf>
    <xf numFmtId="0" fontId="0" fillId="0" borderId="2" xfId="0" applyBorder="1" applyAlignment="1">
      <alignment horizontal="center" vertical="top"/>
    </xf>
    <xf numFmtId="2" fontId="0" fillId="0" borderId="2" xfId="0" applyNumberFormat="1" applyBorder="1" applyAlignment="1">
      <alignment vertical="top"/>
    </xf>
    <xf numFmtId="0" fontId="0" fillId="0" borderId="6" xfId="0" applyBorder="1"/>
    <xf numFmtId="0" fontId="3" fillId="0" borderId="16" xfId="0" applyFont="1" applyBorder="1" applyAlignment="1">
      <alignment vertical="center" wrapText="1"/>
    </xf>
    <xf numFmtId="0" fontId="3" fillId="0" borderId="5" xfId="0" applyFont="1" applyBorder="1" applyAlignment="1">
      <alignment vertical="top" wrapText="1"/>
    </xf>
    <xf numFmtId="0" fontId="3" fillId="0" borderId="16" xfId="0" applyFont="1" applyBorder="1" applyAlignment="1">
      <alignment vertical="top" wrapText="1"/>
    </xf>
    <xf numFmtId="0" fontId="3" fillId="0" borderId="5" xfId="0" applyFont="1" applyBorder="1" applyAlignment="1">
      <alignment horizontal="center" vertical="top" wrapText="1"/>
    </xf>
    <xf numFmtId="0" fontId="0" fillId="0" borderId="17" xfId="0" applyBorder="1" applyAlignment="1">
      <alignment vertical="center"/>
    </xf>
    <xf numFmtId="0" fontId="0" fillId="0" borderId="18" xfId="0" applyBorder="1" applyAlignment="1">
      <alignment vertical="center"/>
    </xf>
    <xf numFmtId="2" fontId="0" fillId="0" borderId="2" xfId="0" applyNumberFormat="1" applyBorder="1" applyAlignment="1">
      <alignment vertical="center"/>
    </xf>
    <xf numFmtId="0" fontId="0" fillId="0" borderId="3" xfId="0" applyBorder="1" applyAlignment="1">
      <alignment vertical="top"/>
    </xf>
    <xf numFmtId="0" fontId="0" fillId="0" borderId="2" xfId="0" applyBorder="1" applyAlignment="1">
      <alignment vertical="top"/>
    </xf>
    <xf numFmtId="0" fontId="0" fillId="0" borderId="17" xfId="0" applyBorder="1" applyAlignment="1">
      <alignment vertical="top"/>
    </xf>
    <xf numFmtId="0" fontId="0" fillId="0" borderId="18" xfId="0" applyBorder="1" applyAlignment="1">
      <alignment vertical="top"/>
    </xf>
    <xf numFmtId="0" fontId="3" fillId="0" borderId="5" xfId="0" applyFont="1" applyBorder="1" applyAlignment="1">
      <alignment vertical="center"/>
    </xf>
    <xf numFmtId="0" fontId="3" fillId="0" borderId="5" xfId="0" applyFont="1" applyBorder="1" applyAlignment="1">
      <alignment horizontal="center" vertical="center"/>
    </xf>
    <xf numFmtId="0" fontId="0" fillId="0" borderId="3" xfId="0" applyBorder="1" applyAlignment="1">
      <alignment vertical="center"/>
    </xf>
    <xf numFmtId="0" fontId="0" fillId="0" borderId="2" xfId="0" applyBorder="1" applyAlignment="1">
      <alignment vertical="center"/>
    </xf>
    <xf numFmtId="0" fontId="0" fillId="0" borderId="22" xfId="0" applyBorder="1"/>
    <xf numFmtId="0" fontId="10" fillId="0" borderId="8" xfId="0" applyFont="1" applyBorder="1"/>
    <xf numFmtId="2" fontId="10" fillId="0" borderId="2" xfId="0" applyNumberFormat="1" applyFont="1" applyBorder="1"/>
    <xf numFmtId="0" fontId="0" fillId="0" borderId="23" xfId="0" applyBorder="1"/>
    <xf numFmtId="0" fontId="0" fillId="0" borderId="15" xfId="0" applyBorder="1" applyAlignment="1">
      <alignment vertical="top"/>
    </xf>
    <xf numFmtId="0" fontId="0" fillId="0" borderId="12" xfId="0" applyBorder="1" applyAlignment="1">
      <alignment vertical="top"/>
    </xf>
    <xf numFmtId="0" fontId="9" fillId="0" borderId="6" xfId="0" applyFont="1" applyBorder="1" applyAlignment="1">
      <alignment horizontal="center" vertical="center" wrapText="1"/>
    </xf>
    <xf numFmtId="0" fontId="2" fillId="0" borderId="7" xfId="0" applyFont="1" applyBorder="1" applyAlignment="1">
      <alignment vertical="center"/>
    </xf>
    <xf numFmtId="0" fontId="2" fillId="0" borderId="0" xfId="0" applyFont="1" applyAlignment="1">
      <alignment vertical="center"/>
    </xf>
    <xf numFmtId="0" fontId="1" fillId="0" borderId="9" xfId="0" applyFont="1" applyBorder="1" applyAlignment="1">
      <alignment horizontal="center" vertical="center"/>
    </xf>
    <xf numFmtId="0" fontId="1" fillId="0" borderId="6" xfId="0" applyFont="1" applyBorder="1" applyAlignment="1">
      <alignment horizontal="center" vertical="center"/>
    </xf>
    <xf numFmtId="2" fontId="1" fillId="0" borderId="6" xfId="0" applyNumberFormat="1" applyFont="1" applyBorder="1" applyAlignment="1">
      <alignment horizontal="center" vertical="center"/>
    </xf>
    <xf numFmtId="0" fontId="1" fillId="0" borderId="20" xfId="0" applyFont="1" applyBorder="1" applyAlignment="1">
      <alignment vertical="center" wrapText="1"/>
    </xf>
    <xf numFmtId="0" fontId="1" fillId="0" borderId="2" xfId="0" applyFont="1" applyBorder="1" applyAlignment="1">
      <alignment vertical="center" wrapText="1"/>
    </xf>
    <xf numFmtId="2" fontId="1" fillId="0" borderId="2" xfId="0" applyNumberFormat="1" applyFont="1" applyBorder="1" applyAlignment="1">
      <alignment vertical="center" wrapText="1"/>
    </xf>
    <xf numFmtId="0" fontId="2" fillId="0" borderId="24" xfId="0" applyFont="1" applyBorder="1" applyAlignment="1">
      <alignment vertical="center" wrapText="1"/>
    </xf>
    <xf numFmtId="0" fontId="2" fillId="0" borderId="25" xfId="0"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center" vertical="center" wrapText="1"/>
    </xf>
    <xf numFmtId="0" fontId="3" fillId="0" borderId="3" xfId="0" applyFont="1" applyBorder="1" applyAlignment="1">
      <alignment vertical="center" wrapText="1"/>
    </xf>
    <xf numFmtId="0" fontId="3" fillId="0" borderId="3" xfId="0" applyFont="1" applyBorder="1" applyAlignment="1">
      <alignment horizontal="center" vertical="center" wrapText="1"/>
    </xf>
    <xf numFmtId="0" fontId="2" fillId="0" borderId="2" xfId="0" applyFont="1" applyBorder="1" applyAlignment="1">
      <alignment vertical="center"/>
    </xf>
    <xf numFmtId="0" fontId="0" fillId="0" borderId="20" xfId="0" applyBorder="1" applyAlignment="1">
      <alignment horizontal="center" vertical="top"/>
    </xf>
    <xf numFmtId="0" fontId="0" fillId="0" borderId="21" xfId="0" applyBorder="1"/>
    <xf numFmtId="0" fontId="3" fillId="0" borderId="26" xfId="0" applyFont="1" applyBorder="1" applyAlignment="1">
      <alignment horizontal="center" vertical="center" wrapText="1"/>
    </xf>
    <xf numFmtId="0" fontId="0" fillId="0" borderId="27" xfId="0" applyBorder="1"/>
    <xf numFmtId="0" fontId="11" fillId="0" borderId="0" xfId="0" applyFont="1" applyAlignment="1">
      <alignment horizontal="center" vertical="center" wrapText="1"/>
    </xf>
    <xf numFmtId="0" fontId="11" fillId="0" borderId="0" xfId="0" applyFont="1" applyAlignment="1">
      <alignment horizontal="center" vertical="center"/>
    </xf>
    <xf numFmtId="0" fontId="1" fillId="0" borderId="0" xfId="0" applyFont="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8" fillId="0" borderId="21" xfId="0" applyFont="1" applyBorder="1" applyAlignment="1">
      <alignment horizontal="right" vertical="top"/>
    </xf>
    <xf numFmtId="0" fontId="8" fillId="0" borderId="3" xfId="0" applyFont="1" applyBorder="1" applyAlignment="1">
      <alignment horizontal="right" vertical="top"/>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8" fillId="0" borderId="20" xfId="0" applyFont="1" applyBorder="1" applyAlignment="1">
      <alignment horizontal="right"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35B19-27B2-461B-9AA1-4375587ABEE1}">
  <dimension ref="A2:J93"/>
  <sheetViews>
    <sheetView tabSelected="1" topLeftCell="A83" workbookViewId="0">
      <selection activeCell="J86" sqref="J86"/>
    </sheetView>
  </sheetViews>
  <sheetFormatPr defaultRowHeight="15" x14ac:dyDescent="0.25"/>
  <cols>
    <col min="1" max="1" width="5.5703125" customWidth="1"/>
    <col min="2" max="2" width="18.7109375" customWidth="1"/>
    <col min="3" max="3" width="58" customWidth="1"/>
    <col min="4" max="4" width="13.140625" customWidth="1"/>
    <col min="5" max="5" width="11.42578125" customWidth="1"/>
    <col min="6" max="6" width="13.7109375" customWidth="1"/>
    <col min="7" max="7" width="12" customWidth="1"/>
  </cols>
  <sheetData>
    <row r="2" spans="1:10" x14ac:dyDescent="0.25">
      <c r="D2" s="76" t="s">
        <v>227</v>
      </c>
      <c r="E2" s="77"/>
      <c r="F2" s="77"/>
      <c r="G2" s="77"/>
    </row>
    <row r="3" spans="1:10" x14ac:dyDescent="0.25">
      <c r="B3" s="78" t="s">
        <v>228</v>
      </c>
      <c r="C3" s="79"/>
      <c r="D3" s="79"/>
      <c r="E3" s="79"/>
      <c r="F3" s="79"/>
      <c r="G3" s="79"/>
    </row>
    <row r="4" spans="1:10" ht="394.15" customHeight="1" thickBot="1" x14ac:dyDescent="0.3">
      <c r="B4" s="80"/>
      <c r="C4" s="80"/>
      <c r="D4" s="80"/>
      <c r="E4" s="80"/>
      <c r="F4" s="80"/>
      <c r="G4" s="80"/>
    </row>
    <row r="5" spans="1:10" ht="63.75" thickBot="1" x14ac:dyDescent="0.3">
      <c r="A5" s="2" t="s">
        <v>0</v>
      </c>
      <c r="B5" s="3" t="s">
        <v>1</v>
      </c>
      <c r="C5" s="3" t="s">
        <v>2</v>
      </c>
      <c r="D5" s="4" t="s">
        <v>3</v>
      </c>
      <c r="E5" s="62" t="s">
        <v>229</v>
      </c>
      <c r="F5" s="63" t="s">
        <v>4</v>
      </c>
      <c r="G5" s="64" t="s">
        <v>5</v>
      </c>
    </row>
    <row r="6" spans="1:10" ht="16.5" thickBot="1" x14ac:dyDescent="0.3">
      <c r="A6" s="5" t="s">
        <v>6</v>
      </c>
      <c r="B6" s="2" t="s">
        <v>7</v>
      </c>
      <c r="C6" s="2" t="s">
        <v>8</v>
      </c>
      <c r="D6" s="6" t="s">
        <v>9</v>
      </c>
      <c r="E6" s="59" t="s">
        <v>224</v>
      </c>
      <c r="F6" s="60" t="s">
        <v>225</v>
      </c>
      <c r="G6" s="61" t="s">
        <v>226</v>
      </c>
    </row>
    <row r="7" spans="1:10" ht="35.25" customHeight="1" thickBot="1" x14ac:dyDescent="0.3">
      <c r="A7" s="71" t="s">
        <v>6</v>
      </c>
      <c r="B7" s="57" t="s">
        <v>10</v>
      </c>
      <c r="C7" s="58"/>
      <c r="D7" s="85"/>
      <c r="E7" s="85"/>
      <c r="F7" s="85"/>
      <c r="G7" s="86"/>
    </row>
    <row r="8" spans="1:10" ht="16.5" thickBot="1" x14ac:dyDescent="0.3">
      <c r="A8" s="7"/>
      <c r="B8" s="65"/>
      <c r="C8" s="66"/>
      <c r="D8" s="67"/>
      <c r="E8" s="68"/>
      <c r="F8" s="5"/>
      <c r="G8" s="8">
        <f>G847</f>
        <v>0</v>
      </c>
    </row>
    <row r="9" spans="1:10" ht="75" customHeight="1" thickBot="1" x14ac:dyDescent="0.3">
      <c r="A9" s="9" t="s">
        <v>11</v>
      </c>
      <c r="B9" s="21" t="s">
        <v>12</v>
      </c>
      <c r="C9" s="69" t="s">
        <v>13</v>
      </c>
      <c r="D9" s="70" t="s">
        <v>14</v>
      </c>
      <c r="E9" s="12"/>
      <c r="F9" s="13"/>
      <c r="G9" s="14">
        <f t="shared" ref="G9:G40" si="0">E9*F9</f>
        <v>0</v>
      </c>
    </row>
    <row r="10" spans="1:10" ht="64.5" customHeight="1" thickBot="1" x14ac:dyDescent="0.3">
      <c r="A10" s="9" t="s">
        <v>15</v>
      </c>
      <c r="B10" s="10" t="s">
        <v>16</v>
      </c>
      <c r="C10" s="10" t="s">
        <v>17</v>
      </c>
      <c r="D10" s="11" t="s">
        <v>14</v>
      </c>
      <c r="E10" s="12"/>
      <c r="F10" s="13"/>
      <c r="G10" s="14">
        <f t="shared" si="0"/>
        <v>0</v>
      </c>
      <c r="J10" s="15"/>
    </row>
    <row r="11" spans="1:10" ht="116.25" customHeight="1" thickBot="1" x14ac:dyDescent="0.3">
      <c r="A11" s="9" t="s">
        <v>18</v>
      </c>
      <c r="B11" s="10" t="s">
        <v>19</v>
      </c>
      <c r="C11" s="10" t="s">
        <v>231</v>
      </c>
      <c r="D11" s="11" t="s">
        <v>14</v>
      </c>
      <c r="E11" s="16"/>
      <c r="F11" s="17"/>
      <c r="G11" s="14">
        <f t="shared" si="0"/>
        <v>0</v>
      </c>
    </row>
    <row r="12" spans="1:10" ht="72" customHeight="1" thickBot="1" x14ac:dyDescent="0.3">
      <c r="A12" s="9" t="s">
        <v>20</v>
      </c>
      <c r="B12" s="10" t="s">
        <v>21</v>
      </c>
      <c r="C12" s="10" t="s">
        <v>22</v>
      </c>
      <c r="D12" s="11" t="s">
        <v>14</v>
      </c>
      <c r="E12" s="12"/>
      <c r="F12" s="13"/>
      <c r="G12" s="14">
        <f t="shared" si="0"/>
        <v>0</v>
      </c>
    </row>
    <row r="13" spans="1:10" ht="71.25" customHeight="1" thickBot="1" x14ac:dyDescent="0.3">
      <c r="A13" s="9" t="s">
        <v>23</v>
      </c>
      <c r="B13" s="10" t="s">
        <v>24</v>
      </c>
      <c r="C13" s="10" t="s">
        <v>25</v>
      </c>
      <c r="D13" s="11" t="s">
        <v>14</v>
      </c>
      <c r="E13" s="16"/>
      <c r="F13" s="17"/>
      <c r="G13" s="14">
        <f t="shared" si="0"/>
        <v>0</v>
      </c>
    </row>
    <row r="14" spans="1:10" ht="87" customHeight="1" thickBot="1" x14ac:dyDescent="0.3">
      <c r="A14" s="9" t="s">
        <v>26</v>
      </c>
      <c r="B14" s="10" t="s">
        <v>27</v>
      </c>
      <c r="C14" s="10" t="s">
        <v>209</v>
      </c>
      <c r="D14" s="11" t="s">
        <v>14</v>
      </c>
      <c r="E14" s="12"/>
      <c r="F14" s="13"/>
      <c r="G14" s="14">
        <f t="shared" si="0"/>
        <v>0</v>
      </c>
    </row>
    <row r="15" spans="1:10" ht="78.599999999999994" customHeight="1" thickBot="1" x14ac:dyDescent="0.3">
      <c r="A15" s="9" t="s">
        <v>28</v>
      </c>
      <c r="B15" s="10" t="s">
        <v>29</v>
      </c>
      <c r="C15" s="10" t="s">
        <v>210</v>
      </c>
      <c r="D15" s="11" t="s">
        <v>14</v>
      </c>
      <c r="E15" s="16"/>
      <c r="F15" s="17"/>
      <c r="G15" s="14">
        <f t="shared" si="0"/>
        <v>0</v>
      </c>
    </row>
    <row r="16" spans="1:10" ht="72" customHeight="1" thickBot="1" x14ac:dyDescent="0.3">
      <c r="A16" s="9" t="s">
        <v>30</v>
      </c>
      <c r="B16" s="10" t="s">
        <v>31</v>
      </c>
      <c r="C16" s="10" t="s">
        <v>235</v>
      </c>
      <c r="D16" s="11" t="s">
        <v>14</v>
      </c>
      <c r="E16" s="12"/>
      <c r="F16" s="13"/>
      <c r="G16" s="14">
        <f t="shared" si="0"/>
        <v>0</v>
      </c>
    </row>
    <row r="17" spans="1:7" ht="51" customHeight="1" thickBot="1" x14ac:dyDescent="0.3">
      <c r="A17" s="9" t="s">
        <v>32</v>
      </c>
      <c r="B17" s="10" t="s">
        <v>33</v>
      </c>
      <c r="C17" s="10" t="s">
        <v>211</v>
      </c>
      <c r="D17" s="11" t="s">
        <v>34</v>
      </c>
      <c r="E17" s="16"/>
      <c r="F17" s="17"/>
      <c r="G17" s="14">
        <f t="shared" si="0"/>
        <v>0</v>
      </c>
    </row>
    <row r="18" spans="1:7" ht="64.900000000000006" customHeight="1" thickBot="1" x14ac:dyDescent="0.3">
      <c r="A18" s="9" t="s">
        <v>35</v>
      </c>
      <c r="B18" s="10" t="s">
        <v>36</v>
      </c>
      <c r="C18" s="10" t="s">
        <v>236</v>
      </c>
      <c r="D18" s="11" t="s">
        <v>34</v>
      </c>
      <c r="E18" s="12"/>
      <c r="F18" s="13"/>
      <c r="G18" s="14">
        <f t="shared" si="0"/>
        <v>0</v>
      </c>
    </row>
    <row r="19" spans="1:7" ht="48.75" customHeight="1" thickBot="1" x14ac:dyDescent="0.3">
      <c r="A19" s="9" t="s">
        <v>37</v>
      </c>
      <c r="B19" s="10" t="s">
        <v>38</v>
      </c>
      <c r="C19" s="10" t="s">
        <v>39</v>
      </c>
      <c r="D19" s="11" t="s">
        <v>14</v>
      </c>
      <c r="E19" s="12"/>
      <c r="F19" s="13"/>
      <c r="G19" s="14">
        <f t="shared" si="0"/>
        <v>0</v>
      </c>
    </row>
    <row r="20" spans="1:7" ht="125.25" customHeight="1" thickBot="1" x14ac:dyDescent="0.3">
      <c r="A20" s="9" t="s">
        <v>40</v>
      </c>
      <c r="B20" s="10" t="s">
        <v>41</v>
      </c>
      <c r="C20" s="10" t="s">
        <v>237</v>
      </c>
      <c r="D20" s="11" t="s">
        <v>14</v>
      </c>
      <c r="E20" s="16"/>
      <c r="F20" s="17"/>
      <c r="G20" s="14">
        <f t="shared" si="0"/>
        <v>0</v>
      </c>
    </row>
    <row r="21" spans="1:7" ht="85.5" customHeight="1" thickBot="1" x14ac:dyDescent="0.3">
      <c r="A21" s="9" t="s">
        <v>42</v>
      </c>
      <c r="B21" s="10" t="s">
        <v>43</v>
      </c>
      <c r="C21" s="10" t="s">
        <v>44</v>
      </c>
      <c r="D21" s="11" t="s">
        <v>45</v>
      </c>
      <c r="E21" s="12"/>
      <c r="F21" s="13"/>
      <c r="G21" s="14">
        <f t="shared" si="0"/>
        <v>0</v>
      </c>
    </row>
    <row r="22" spans="1:7" ht="78" customHeight="1" thickBot="1" x14ac:dyDescent="0.3">
      <c r="A22" s="9" t="s">
        <v>46</v>
      </c>
      <c r="B22" s="10" t="s">
        <v>47</v>
      </c>
      <c r="C22" s="10" t="s">
        <v>48</v>
      </c>
      <c r="D22" s="11" t="s">
        <v>14</v>
      </c>
      <c r="E22" s="16"/>
      <c r="F22" s="17"/>
      <c r="G22" s="14">
        <f t="shared" si="0"/>
        <v>0</v>
      </c>
    </row>
    <row r="23" spans="1:7" ht="74.25" customHeight="1" thickBot="1" x14ac:dyDescent="0.3">
      <c r="A23" s="9" t="s">
        <v>49</v>
      </c>
      <c r="B23" s="10" t="s">
        <v>50</v>
      </c>
      <c r="C23" s="10" t="s">
        <v>212</v>
      </c>
      <c r="D23" s="11" t="s">
        <v>14</v>
      </c>
      <c r="E23" s="12"/>
      <c r="F23" s="13"/>
      <c r="G23" s="14">
        <f t="shared" si="0"/>
        <v>0</v>
      </c>
    </row>
    <row r="24" spans="1:7" ht="57" customHeight="1" thickBot="1" x14ac:dyDescent="0.3">
      <c r="A24" s="9" t="s">
        <v>51</v>
      </c>
      <c r="B24" s="10" t="s">
        <v>52</v>
      </c>
      <c r="C24" s="10" t="s">
        <v>53</v>
      </c>
      <c r="D24" s="11" t="s">
        <v>45</v>
      </c>
      <c r="E24" s="12"/>
      <c r="F24" s="13"/>
      <c r="G24" s="14">
        <f t="shared" si="0"/>
        <v>0</v>
      </c>
    </row>
    <row r="25" spans="1:7" ht="87" customHeight="1" thickBot="1" x14ac:dyDescent="0.3">
      <c r="A25" s="9" t="s">
        <v>54</v>
      </c>
      <c r="B25" s="10" t="s">
        <v>55</v>
      </c>
      <c r="C25" s="10" t="s">
        <v>56</v>
      </c>
      <c r="D25" s="11" t="s">
        <v>14</v>
      </c>
      <c r="E25" s="12"/>
      <c r="F25" s="13"/>
      <c r="G25" s="14">
        <f t="shared" si="0"/>
        <v>0</v>
      </c>
    </row>
    <row r="26" spans="1:7" ht="60" customHeight="1" thickBot="1" x14ac:dyDescent="0.3">
      <c r="A26" s="9" t="s">
        <v>57</v>
      </c>
      <c r="B26" s="10" t="s">
        <v>58</v>
      </c>
      <c r="C26" s="10" t="s">
        <v>232</v>
      </c>
      <c r="D26" s="11" t="s">
        <v>59</v>
      </c>
      <c r="E26" s="12"/>
      <c r="F26" s="13"/>
      <c r="G26" s="14">
        <f t="shared" si="0"/>
        <v>0</v>
      </c>
    </row>
    <row r="27" spans="1:7" ht="46.5" customHeight="1" thickBot="1" x14ac:dyDescent="0.3">
      <c r="A27" s="18" t="s">
        <v>60</v>
      </c>
      <c r="B27" s="19" t="s">
        <v>61</v>
      </c>
      <c r="C27" s="19" t="s">
        <v>233</v>
      </c>
      <c r="D27" s="18" t="s">
        <v>59</v>
      </c>
      <c r="E27" s="12"/>
      <c r="F27" s="13"/>
      <c r="G27" s="14">
        <f t="shared" si="0"/>
        <v>0</v>
      </c>
    </row>
    <row r="28" spans="1:7" ht="61.9" customHeight="1" thickBot="1" x14ac:dyDescent="0.3">
      <c r="A28" s="20" t="s">
        <v>62</v>
      </c>
      <c r="B28" s="21" t="s">
        <v>63</v>
      </c>
      <c r="C28" s="21" t="s">
        <v>64</v>
      </c>
      <c r="D28" s="20" t="s">
        <v>59</v>
      </c>
      <c r="E28" s="22"/>
      <c r="F28" s="23"/>
      <c r="G28" s="14">
        <f t="shared" si="0"/>
        <v>0</v>
      </c>
    </row>
    <row r="29" spans="1:7" ht="80.25" customHeight="1" thickBot="1" x14ac:dyDescent="0.3">
      <c r="A29" s="9" t="s">
        <v>65</v>
      </c>
      <c r="B29" s="10" t="s">
        <v>66</v>
      </c>
      <c r="C29" s="10" t="s">
        <v>221</v>
      </c>
      <c r="D29" s="11" t="s">
        <v>59</v>
      </c>
      <c r="E29" s="12"/>
      <c r="F29" s="13"/>
      <c r="G29" s="14">
        <f t="shared" si="0"/>
        <v>0</v>
      </c>
    </row>
    <row r="30" spans="1:7" ht="53.25" customHeight="1" thickBot="1" x14ac:dyDescent="0.3">
      <c r="A30" s="9" t="s">
        <v>67</v>
      </c>
      <c r="B30" s="10" t="s">
        <v>68</v>
      </c>
      <c r="C30" s="10" t="s">
        <v>234</v>
      </c>
      <c r="D30" s="11" t="s">
        <v>69</v>
      </c>
      <c r="E30" s="16"/>
      <c r="F30" s="17"/>
      <c r="G30" s="14">
        <f t="shared" si="0"/>
        <v>0</v>
      </c>
    </row>
    <row r="31" spans="1:7" ht="60" customHeight="1" thickBot="1" x14ac:dyDescent="0.3">
      <c r="A31" s="9" t="s">
        <v>70</v>
      </c>
      <c r="B31" s="10" t="s">
        <v>71</v>
      </c>
      <c r="C31" s="10" t="s">
        <v>72</v>
      </c>
      <c r="D31" s="11" t="s">
        <v>73</v>
      </c>
      <c r="E31" s="24"/>
      <c r="F31" s="25"/>
      <c r="G31" s="14">
        <f t="shared" si="0"/>
        <v>0</v>
      </c>
    </row>
    <row r="32" spans="1:7" ht="50.25" customHeight="1" thickBot="1" x14ac:dyDescent="0.3">
      <c r="A32" s="9" t="s">
        <v>74</v>
      </c>
      <c r="B32" s="10" t="s">
        <v>75</v>
      </c>
      <c r="C32" s="10" t="s">
        <v>76</v>
      </c>
      <c r="D32" s="11" t="s">
        <v>73</v>
      </c>
      <c r="E32" s="12"/>
      <c r="F32" s="13"/>
      <c r="G32" s="14">
        <f t="shared" si="0"/>
        <v>0</v>
      </c>
    </row>
    <row r="33" spans="1:7" ht="66" customHeight="1" thickBot="1" x14ac:dyDescent="0.3">
      <c r="A33" s="9" t="s">
        <v>77</v>
      </c>
      <c r="B33" s="10" t="s">
        <v>78</v>
      </c>
      <c r="C33" s="10" t="s">
        <v>79</v>
      </c>
      <c r="D33" s="11" t="s">
        <v>73</v>
      </c>
      <c r="E33" s="26"/>
      <c r="F33" s="17"/>
      <c r="G33" s="14">
        <f t="shared" si="0"/>
        <v>0</v>
      </c>
    </row>
    <row r="34" spans="1:7" ht="66" customHeight="1" thickBot="1" x14ac:dyDescent="0.3">
      <c r="A34" s="9" t="s">
        <v>80</v>
      </c>
      <c r="B34" s="10" t="s">
        <v>81</v>
      </c>
      <c r="C34" s="10" t="s">
        <v>82</v>
      </c>
      <c r="D34" s="11" t="s">
        <v>14</v>
      </c>
      <c r="E34" s="12"/>
      <c r="F34" s="13"/>
      <c r="G34" s="14">
        <f t="shared" si="0"/>
        <v>0</v>
      </c>
    </row>
    <row r="35" spans="1:7" ht="94.5" customHeight="1" thickBot="1" x14ac:dyDescent="0.3">
      <c r="A35" s="9" t="s">
        <v>83</v>
      </c>
      <c r="B35" s="10" t="s">
        <v>84</v>
      </c>
      <c r="C35" s="10" t="s">
        <v>213</v>
      </c>
      <c r="D35" s="11" t="s">
        <v>73</v>
      </c>
      <c r="E35" s="16"/>
      <c r="F35" s="51"/>
      <c r="G35" s="52">
        <f t="shared" si="0"/>
        <v>0</v>
      </c>
    </row>
    <row r="36" spans="1:7" ht="92.25" customHeight="1" thickBot="1" x14ac:dyDescent="0.3">
      <c r="A36" s="9" t="s">
        <v>85</v>
      </c>
      <c r="B36" s="10" t="s">
        <v>86</v>
      </c>
      <c r="C36" s="10" t="s">
        <v>87</v>
      </c>
      <c r="D36" s="11" t="s">
        <v>73</v>
      </c>
      <c r="E36" s="12"/>
      <c r="F36" s="13"/>
      <c r="G36" s="14">
        <f t="shared" si="0"/>
        <v>0</v>
      </c>
    </row>
    <row r="37" spans="1:7" ht="65.25" customHeight="1" thickBot="1" x14ac:dyDescent="0.3">
      <c r="A37" s="9" t="s">
        <v>88</v>
      </c>
      <c r="B37" s="10" t="s">
        <v>89</v>
      </c>
      <c r="C37" s="10" t="s">
        <v>238</v>
      </c>
      <c r="D37" s="11" t="s">
        <v>90</v>
      </c>
      <c r="E37" s="16"/>
      <c r="F37" s="17"/>
      <c r="G37" s="14">
        <f t="shared" si="0"/>
        <v>0</v>
      </c>
    </row>
    <row r="38" spans="1:7" ht="75.75" customHeight="1" thickBot="1" x14ac:dyDescent="0.3">
      <c r="A38" s="9" t="s">
        <v>91</v>
      </c>
      <c r="B38" s="10" t="s">
        <v>92</v>
      </c>
      <c r="C38" s="10" t="s">
        <v>93</v>
      </c>
      <c r="D38" s="11" t="s">
        <v>99</v>
      </c>
      <c r="E38" s="12"/>
      <c r="F38" s="13"/>
      <c r="G38" s="14">
        <f t="shared" si="0"/>
        <v>0</v>
      </c>
    </row>
    <row r="39" spans="1:7" ht="48.75" customHeight="1" thickBot="1" x14ac:dyDescent="0.3">
      <c r="A39" s="9" t="s">
        <v>94</v>
      </c>
      <c r="B39" s="10" t="s">
        <v>95</v>
      </c>
      <c r="C39" s="10" t="s">
        <v>96</v>
      </c>
      <c r="D39" s="11" t="s">
        <v>90</v>
      </c>
      <c r="E39" s="16"/>
      <c r="F39" s="17"/>
      <c r="G39" s="14">
        <f t="shared" si="0"/>
        <v>0</v>
      </c>
    </row>
    <row r="40" spans="1:7" ht="57" customHeight="1" thickBot="1" x14ac:dyDescent="0.3">
      <c r="A40" s="9" t="s">
        <v>97</v>
      </c>
      <c r="B40" s="10" t="s">
        <v>98</v>
      </c>
      <c r="C40" s="10" t="s">
        <v>239</v>
      </c>
      <c r="D40" s="11" t="s">
        <v>99</v>
      </c>
      <c r="E40" s="12"/>
      <c r="F40" s="13"/>
      <c r="G40" s="14">
        <f t="shared" si="0"/>
        <v>0</v>
      </c>
    </row>
    <row r="41" spans="1:7" ht="69" customHeight="1" thickBot="1" x14ac:dyDescent="0.3">
      <c r="A41" s="9" t="s">
        <v>100</v>
      </c>
      <c r="B41" s="10" t="s">
        <v>101</v>
      </c>
      <c r="C41" s="10" t="s">
        <v>240</v>
      </c>
      <c r="D41" s="11" t="s">
        <v>99</v>
      </c>
      <c r="E41" s="16"/>
      <c r="F41" s="17"/>
      <c r="G41" s="14">
        <f t="shared" ref="G41:G72" si="1">E41*F41</f>
        <v>0</v>
      </c>
    </row>
    <row r="42" spans="1:7" ht="63" customHeight="1" thickBot="1" x14ac:dyDescent="0.3">
      <c r="A42" s="9" t="s">
        <v>102</v>
      </c>
      <c r="B42" s="10" t="s">
        <v>103</v>
      </c>
      <c r="C42" s="10" t="s">
        <v>104</v>
      </c>
      <c r="D42" s="11" t="s">
        <v>59</v>
      </c>
      <c r="E42" s="12"/>
      <c r="F42" s="13"/>
      <c r="G42" s="14">
        <f t="shared" si="1"/>
        <v>0</v>
      </c>
    </row>
    <row r="43" spans="1:7" ht="46.5" customHeight="1" thickBot="1" x14ac:dyDescent="0.3">
      <c r="A43" s="9" t="s">
        <v>105</v>
      </c>
      <c r="B43" s="10" t="s">
        <v>106</v>
      </c>
      <c r="C43" s="10" t="s">
        <v>214</v>
      </c>
      <c r="D43" s="11" t="s">
        <v>45</v>
      </c>
      <c r="E43" s="16"/>
      <c r="F43" s="17"/>
      <c r="G43" s="14">
        <f t="shared" si="1"/>
        <v>0</v>
      </c>
    </row>
    <row r="44" spans="1:7" ht="48" customHeight="1" thickBot="1" x14ac:dyDescent="0.3">
      <c r="A44" s="9" t="s">
        <v>107</v>
      </c>
      <c r="B44" s="10" t="s">
        <v>108</v>
      </c>
      <c r="C44" s="10" t="s">
        <v>215</v>
      </c>
      <c r="D44" s="11" t="s">
        <v>69</v>
      </c>
      <c r="E44" s="12"/>
      <c r="F44" s="13"/>
      <c r="G44" s="14">
        <f t="shared" si="1"/>
        <v>0</v>
      </c>
    </row>
    <row r="45" spans="1:7" ht="49.15" customHeight="1" thickBot="1" x14ac:dyDescent="0.3">
      <c r="A45" s="38" t="s">
        <v>109</v>
      </c>
      <c r="B45" s="36" t="s">
        <v>110</v>
      </c>
      <c r="C45" s="36" t="s">
        <v>216</v>
      </c>
      <c r="D45" s="38" t="s">
        <v>90</v>
      </c>
      <c r="E45" s="54"/>
      <c r="F45" s="55"/>
      <c r="G45" s="33">
        <f t="shared" si="1"/>
        <v>0</v>
      </c>
    </row>
    <row r="46" spans="1:7" ht="54" customHeight="1" thickBot="1" x14ac:dyDescent="0.3">
      <c r="A46" s="20" t="s">
        <v>111</v>
      </c>
      <c r="B46" s="21" t="s">
        <v>112</v>
      </c>
      <c r="C46" s="21" t="s">
        <v>217</v>
      </c>
      <c r="D46" s="20" t="s">
        <v>90</v>
      </c>
      <c r="E46" s="12"/>
      <c r="F46" s="13"/>
      <c r="G46" s="14">
        <f t="shared" si="1"/>
        <v>0</v>
      </c>
    </row>
    <row r="47" spans="1:7" ht="49.5" customHeight="1" thickBot="1" x14ac:dyDescent="0.3">
      <c r="A47" s="9" t="s">
        <v>113</v>
      </c>
      <c r="B47" s="10" t="s">
        <v>114</v>
      </c>
      <c r="C47" s="10" t="s">
        <v>218</v>
      </c>
      <c r="D47" s="11" t="s">
        <v>90</v>
      </c>
      <c r="E47" s="16"/>
      <c r="F47" s="17"/>
      <c r="G47" s="14">
        <f t="shared" si="1"/>
        <v>0</v>
      </c>
    </row>
    <row r="48" spans="1:7" ht="48" thickBot="1" x14ac:dyDescent="0.3">
      <c r="A48" s="18" t="s">
        <v>115</v>
      </c>
      <c r="B48" s="19" t="s">
        <v>116</v>
      </c>
      <c r="C48" s="19" t="s">
        <v>117</v>
      </c>
      <c r="D48" s="18" t="s">
        <v>118</v>
      </c>
      <c r="E48" s="12"/>
      <c r="F48" s="13"/>
      <c r="G48" s="14">
        <f t="shared" si="1"/>
        <v>0</v>
      </c>
    </row>
    <row r="49" spans="1:7" ht="48" thickBot="1" x14ac:dyDescent="0.3">
      <c r="A49" s="18" t="s">
        <v>119</v>
      </c>
      <c r="B49" s="19" t="s">
        <v>120</v>
      </c>
      <c r="C49" s="35" t="s">
        <v>241</v>
      </c>
      <c r="D49" s="18" t="s">
        <v>69</v>
      </c>
      <c r="E49" s="27"/>
      <c r="F49" s="28"/>
      <c r="G49" s="14">
        <f t="shared" si="1"/>
        <v>0</v>
      </c>
    </row>
    <row r="50" spans="1:7" ht="42" customHeight="1" thickBot="1" x14ac:dyDescent="0.3">
      <c r="A50" s="18" t="s">
        <v>121</v>
      </c>
      <c r="B50" s="19" t="s">
        <v>122</v>
      </c>
      <c r="C50" s="35" t="s">
        <v>242</v>
      </c>
      <c r="D50" s="18" t="s">
        <v>69</v>
      </c>
      <c r="E50" s="12"/>
      <c r="F50" s="13"/>
      <c r="G50" s="14">
        <f t="shared" si="1"/>
        <v>0</v>
      </c>
    </row>
    <row r="51" spans="1:7" ht="61.5" customHeight="1" thickBot="1" x14ac:dyDescent="0.3">
      <c r="A51" s="20" t="s">
        <v>123</v>
      </c>
      <c r="B51" s="21" t="s">
        <v>124</v>
      </c>
      <c r="C51" s="21" t="s">
        <v>125</v>
      </c>
      <c r="D51" s="20" t="s">
        <v>45</v>
      </c>
      <c r="E51" s="22"/>
      <c r="F51" s="23"/>
      <c r="G51" s="14">
        <f>E51*F51</f>
        <v>0</v>
      </c>
    </row>
    <row r="52" spans="1:7" ht="46.5" customHeight="1" thickBot="1" x14ac:dyDescent="0.3">
      <c r="A52" s="18" t="s">
        <v>126</v>
      </c>
      <c r="B52" s="19" t="s">
        <v>127</v>
      </c>
      <c r="C52" s="19" t="s">
        <v>128</v>
      </c>
      <c r="D52" s="18" t="s">
        <v>45</v>
      </c>
      <c r="E52" s="12"/>
      <c r="F52" s="13"/>
      <c r="G52" s="14">
        <f>E52*F52</f>
        <v>0</v>
      </c>
    </row>
    <row r="53" spans="1:7" ht="44.25" customHeight="1" thickBot="1" x14ac:dyDescent="0.3">
      <c r="A53" s="19" t="s">
        <v>129</v>
      </c>
      <c r="B53" s="36" t="s">
        <v>130</v>
      </c>
      <c r="C53" s="37" t="s">
        <v>243</v>
      </c>
      <c r="D53" s="18" t="s">
        <v>45</v>
      </c>
      <c r="E53" s="39"/>
      <c r="F53" s="40"/>
      <c r="G53" s="41">
        <f t="shared" si="1"/>
        <v>0</v>
      </c>
    </row>
    <row r="54" spans="1:7" ht="32.25" thickBot="1" x14ac:dyDescent="0.3">
      <c r="A54" s="38" t="s">
        <v>131</v>
      </c>
      <c r="B54" s="36" t="s">
        <v>132</v>
      </c>
      <c r="C54" s="37" t="s">
        <v>244</v>
      </c>
      <c r="D54" s="38" t="s">
        <v>45</v>
      </c>
      <c r="E54" s="12"/>
      <c r="F54" s="13"/>
      <c r="G54" s="14">
        <f t="shared" si="1"/>
        <v>0</v>
      </c>
    </row>
    <row r="55" spans="1:7" ht="35.25" customHeight="1" thickBot="1" x14ac:dyDescent="0.3">
      <c r="A55" s="36" t="s">
        <v>133</v>
      </c>
      <c r="B55" s="36" t="s">
        <v>134</v>
      </c>
      <c r="C55" s="37" t="s">
        <v>245</v>
      </c>
      <c r="D55" s="38" t="s">
        <v>45</v>
      </c>
      <c r="E55" s="29"/>
      <c r="F55" s="28"/>
      <c r="G55" s="14">
        <f t="shared" si="1"/>
        <v>0</v>
      </c>
    </row>
    <row r="56" spans="1:7" ht="43.5" customHeight="1" thickBot="1" x14ac:dyDescent="0.3">
      <c r="A56" s="36" t="s">
        <v>135</v>
      </c>
      <c r="B56" s="36" t="s">
        <v>136</v>
      </c>
      <c r="C56" s="37" t="s">
        <v>246</v>
      </c>
      <c r="D56" s="18" t="s">
        <v>45</v>
      </c>
      <c r="E56" s="42"/>
      <c r="F56" s="43"/>
      <c r="G56" s="33">
        <f t="shared" si="1"/>
        <v>0</v>
      </c>
    </row>
    <row r="57" spans="1:7" ht="54" customHeight="1" thickBot="1" x14ac:dyDescent="0.3">
      <c r="A57" s="36" t="s">
        <v>137</v>
      </c>
      <c r="B57" s="36" t="s">
        <v>219</v>
      </c>
      <c r="C57" s="37" t="s">
        <v>138</v>
      </c>
      <c r="D57" s="18" t="s">
        <v>69</v>
      </c>
      <c r="E57" s="44"/>
      <c r="F57" s="45"/>
      <c r="G57" s="33">
        <f t="shared" si="1"/>
        <v>0</v>
      </c>
    </row>
    <row r="58" spans="1:7" ht="51.75" customHeight="1" thickBot="1" x14ac:dyDescent="0.3">
      <c r="A58" s="46" t="s">
        <v>139</v>
      </c>
      <c r="B58" s="19" t="s">
        <v>140</v>
      </c>
      <c r="C58" s="19" t="s">
        <v>141</v>
      </c>
      <c r="D58" s="47" t="s">
        <v>90</v>
      </c>
      <c r="E58" s="12"/>
      <c r="F58" s="13"/>
      <c r="G58" s="14">
        <f t="shared" si="1"/>
        <v>0</v>
      </c>
    </row>
    <row r="59" spans="1:7" ht="63" customHeight="1" thickBot="1" x14ac:dyDescent="0.3">
      <c r="A59" s="20" t="s">
        <v>142</v>
      </c>
      <c r="B59" s="21" t="s">
        <v>143</v>
      </c>
      <c r="C59" s="21" t="s">
        <v>144</v>
      </c>
      <c r="D59" s="20" t="s">
        <v>45</v>
      </c>
      <c r="E59" s="22"/>
      <c r="F59" s="23"/>
      <c r="G59" s="14">
        <f t="shared" si="1"/>
        <v>0</v>
      </c>
    </row>
    <row r="60" spans="1:7" ht="102.75" customHeight="1" thickBot="1" x14ac:dyDescent="0.3">
      <c r="A60" s="46" t="s">
        <v>145</v>
      </c>
      <c r="B60" s="19" t="s">
        <v>146</v>
      </c>
      <c r="C60" s="19" t="s">
        <v>147</v>
      </c>
      <c r="D60" s="47" t="s">
        <v>118</v>
      </c>
      <c r="E60" s="48"/>
      <c r="F60" s="49"/>
      <c r="G60" s="41">
        <f t="shared" si="1"/>
        <v>0</v>
      </c>
    </row>
    <row r="61" spans="1:7" ht="63" customHeight="1" thickBot="1" x14ac:dyDescent="0.3">
      <c r="A61" s="20" t="s">
        <v>148</v>
      </c>
      <c r="B61" s="21" t="s">
        <v>149</v>
      </c>
      <c r="C61" s="21" t="s">
        <v>150</v>
      </c>
      <c r="D61" s="20" t="s">
        <v>45</v>
      </c>
      <c r="E61" s="22"/>
      <c r="F61" s="23"/>
      <c r="G61" s="14">
        <f t="shared" si="1"/>
        <v>0</v>
      </c>
    </row>
    <row r="62" spans="1:7" ht="54" customHeight="1" thickBot="1" x14ac:dyDescent="0.3">
      <c r="A62" s="9" t="s">
        <v>151</v>
      </c>
      <c r="B62" s="10" t="s">
        <v>152</v>
      </c>
      <c r="C62" s="10" t="s">
        <v>153</v>
      </c>
      <c r="D62" s="11" t="s">
        <v>45</v>
      </c>
      <c r="E62" s="12"/>
      <c r="F62" s="13"/>
      <c r="G62" s="14">
        <f t="shared" si="1"/>
        <v>0</v>
      </c>
    </row>
    <row r="63" spans="1:7" ht="49.5" customHeight="1" thickBot="1" x14ac:dyDescent="0.3">
      <c r="A63" s="9" t="s">
        <v>154</v>
      </c>
      <c r="B63" s="10" t="s">
        <v>155</v>
      </c>
      <c r="C63" s="10" t="s">
        <v>247</v>
      </c>
      <c r="D63" s="11" t="s">
        <v>45</v>
      </c>
      <c r="E63" s="17"/>
      <c r="F63" s="17"/>
      <c r="G63" s="14">
        <f t="shared" si="1"/>
        <v>0</v>
      </c>
    </row>
    <row r="64" spans="1:7" ht="36.75" customHeight="1" thickBot="1" x14ac:dyDescent="0.3">
      <c r="A64" s="9" t="s">
        <v>156</v>
      </c>
      <c r="B64" s="10" t="s">
        <v>157</v>
      </c>
      <c r="C64" s="10" t="s">
        <v>248</v>
      </c>
      <c r="D64" s="11" t="s">
        <v>45</v>
      </c>
      <c r="E64" s="13"/>
      <c r="F64" s="13"/>
      <c r="G64" s="14">
        <f t="shared" si="1"/>
        <v>0</v>
      </c>
    </row>
    <row r="65" spans="1:7" ht="42.75" hidden="1" customHeight="1" thickBot="1" x14ac:dyDescent="0.3">
      <c r="A65" s="9" t="s">
        <v>158</v>
      </c>
      <c r="B65" s="10" t="s">
        <v>159</v>
      </c>
      <c r="C65" s="10" t="s">
        <v>160</v>
      </c>
      <c r="D65" s="11" t="s">
        <v>69</v>
      </c>
      <c r="E65" s="17">
        <v>350</v>
      </c>
      <c r="F65" s="17">
        <v>11.12</v>
      </c>
      <c r="G65" s="14">
        <f t="shared" si="1"/>
        <v>3891.9999999999995</v>
      </c>
    </row>
    <row r="66" spans="1:7" ht="72" hidden="1" customHeight="1" thickBot="1" x14ac:dyDescent="0.3">
      <c r="A66" s="9" t="s">
        <v>161</v>
      </c>
      <c r="B66" s="10" t="s">
        <v>162</v>
      </c>
      <c r="C66" s="10" t="s">
        <v>163</v>
      </c>
      <c r="D66" s="11" t="s">
        <v>164</v>
      </c>
      <c r="E66" s="13">
        <v>51</v>
      </c>
      <c r="F66" s="13">
        <v>33.99</v>
      </c>
      <c r="G66" s="14">
        <f t="shared" si="1"/>
        <v>1733.49</v>
      </c>
    </row>
    <row r="67" spans="1:7" ht="45.75" hidden="1" customHeight="1" thickBot="1" x14ac:dyDescent="0.3">
      <c r="A67" s="9" t="s">
        <v>165</v>
      </c>
      <c r="B67" s="10" t="s">
        <v>166</v>
      </c>
      <c r="C67" s="10" t="s">
        <v>167</v>
      </c>
      <c r="D67" s="11" t="s">
        <v>45</v>
      </c>
      <c r="E67" s="13">
        <v>180</v>
      </c>
      <c r="F67" s="13">
        <v>3.15</v>
      </c>
      <c r="G67" s="14">
        <f t="shared" si="1"/>
        <v>567</v>
      </c>
    </row>
    <row r="68" spans="1:7" ht="38.25" hidden="1" customHeight="1" thickBot="1" x14ac:dyDescent="0.3">
      <c r="A68" s="9" t="s">
        <v>168</v>
      </c>
      <c r="B68" s="10" t="s">
        <v>169</v>
      </c>
      <c r="C68" s="10" t="s">
        <v>170</v>
      </c>
      <c r="D68" s="11" t="s">
        <v>45</v>
      </c>
      <c r="E68" s="17">
        <v>680</v>
      </c>
      <c r="F68" s="17">
        <v>0.87</v>
      </c>
      <c r="G68" s="14">
        <f t="shared" si="1"/>
        <v>591.6</v>
      </c>
    </row>
    <row r="69" spans="1:7" ht="48" hidden="1" thickBot="1" x14ac:dyDescent="0.3">
      <c r="A69" s="9" t="s">
        <v>171</v>
      </c>
      <c r="B69" s="10" t="s">
        <v>172</v>
      </c>
      <c r="C69" s="10" t="s">
        <v>173</v>
      </c>
      <c r="D69" s="11" t="s">
        <v>174</v>
      </c>
      <c r="E69" s="13">
        <v>175</v>
      </c>
      <c r="F69" s="13">
        <v>193.64</v>
      </c>
      <c r="G69" s="14">
        <f t="shared" si="1"/>
        <v>33887</v>
      </c>
    </row>
    <row r="70" spans="1:7" ht="41.25" customHeight="1" thickBot="1" x14ac:dyDescent="0.3">
      <c r="A70" s="9" t="s">
        <v>220</v>
      </c>
      <c r="B70" s="10" t="s">
        <v>159</v>
      </c>
      <c r="C70" s="10" t="s">
        <v>249</v>
      </c>
      <c r="D70" s="11" t="s">
        <v>45</v>
      </c>
      <c r="E70" s="50"/>
      <c r="F70" s="50"/>
      <c r="G70" s="14">
        <f t="shared" si="1"/>
        <v>0</v>
      </c>
    </row>
    <row r="71" spans="1:7" ht="48" thickBot="1" x14ac:dyDescent="0.3">
      <c r="A71" s="9" t="s">
        <v>161</v>
      </c>
      <c r="B71" s="10" t="s">
        <v>162</v>
      </c>
      <c r="C71" s="10" t="s">
        <v>250</v>
      </c>
      <c r="D71" s="11" t="s">
        <v>164</v>
      </c>
      <c r="E71" s="13"/>
      <c r="F71" s="13"/>
      <c r="G71" s="14">
        <f t="shared" si="1"/>
        <v>0</v>
      </c>
    </row>
    <row r="72" spans="1:7" ht="36.75" customHeight="1" thickBot="1" x14ac:dyDescent="0.3">
      <c r="A72" s="9" t="s">
        <v>165</v>
      </c>
      <c r="B72" s="10" t="s">
        <v>166</v>
      </c>
      <c r="C72" s="10" t="s">
        <v>222</v>
      </c>
      <c r="D72" s="11" t="s">
        <v>45</v>
      </c>
      <c r="E72" s="13"/>
      <c r="F72" s="13"/>
      <c r="G72" s="14">
        <f t="shared" si="1"/>
        <v>0</v>
      </c>
    </row>
    <row r="73" spans="1:7" ht="37.5" customHeight="1" thickBot="1" x14ac:dyDescent="0.3">
      <c r="A73" s="9" t="s">
        <v>168</v>
      </c>
      <c r="B73" s="10" t="s">
        <v>169</v>
      </c>
      <c r="C73" s="10" t="s">
        <v>170</v>
      </c>
      <c r="D73" s="11" t="s">
        <v>45</v>
      </c>
      <c r="E73" s="17"/>
      <c r="F73" s="17"/>
      <c r="G73" s="14">
        <f t="shared" ref="G73:G85" si="2">E73*F73</f>
        <v>0</v>
      </c>
    </row>
    <row r="74" spans="1:7" ht="57.75" customHeight="1" thickBot="1" x14ac:dyDescent="0.3">
      <c r="A74" s="9" t="s">
        <v>171</v>
      </c>
      <c r="B74" s="10" t="s">
        <v>172</v>
      </c>
      <c r="C74" s="10" t="s">
        <v>223</v>
      </c>
      <c r="D74" s="11" t="s">
        <v>174</v>
      </c>
      <c r="E74" s="13"/>
      <c r="F74" s="13"/>
      <c r="G74" s="14">
        <f t="shared" si="2"/>
        <v>0</v>
      </c>
    </row>
    <row r="75" spans="1:7" ht="42.75" customHeight="1" thickBot="1" x14ac:dyDescent="0.3">
      <c r="A75" s="9" t="s">
        <v>175</v>
      </c>
      <c r="B75" s="10" t="s">
        <v>176</v>
      </c>
      <c r="C75" s="10" t="s">
        <v>177</v>
      </c>
      <c r="D75" s="11" t="s">
        <v>99</v>
      </c>
      <c r="E75" s="34"/>
      <c r="F75" s="17"/>
      <c r="G75" s="14">
        <f t="shared" si="2"/>
        <v>0</v>
      </c>
    </row>
    <row r="76" spans="1:7" ht="56.25" customHeight="1" thickBot="1" x14ac:dyDescent="0.3">
      <c r="A76" s="9" t="s">
        <v>178</v>
      </c>
      <c r="B76" s="10" t="s">
        <v>179</v>
      </c>
      <c r="C76" s="10" t="s">
        <v>180</v>
      </c>
      <c r="D76" s="11" t="s">
        <v>99</v>
      </c>
      <c r="E76" s="13"/>
      <c r="F76" s="13"/>
      <c r="G76" s="14">
        <f t="shared" si="2"/>
        <v>0</v>
      </c>
    </row>
    <row r="77" spans="1:7" ht="51.75" customHeight="1" thickBot="1" x14ac:dyDescent="0.3">
      <c r="A77" s="9" t="s">
        <v>181</v>
      </c>
      <c r="B77" s="10" t="s">
        <v>182</v>
      </c>
      <c r="C77" s="10" t="s">
        <v>183</v>
      </c>
      <c r="D77" s="11" t="s">
        <v>174</v>
      </c>
      <c r="E77" s="13"/>
      <c r="F77" s="13"/>
      <c r="G77" s="14">
        <f t="shared" si="2"/>
        <v>0</v>
      </c>
    </row>
    <row r="78" spans="1:7" ht="36.75" customHeight="1" thickBot="1" x14ac:dyDescent="0.3">
      <c r="A78" s="9" t="s">
        <v>184</v>
      </c>
      <c r="B78" s="10" t="s">
        <v>185</v>
      </c>
      <c r="C78" s="10" t="s">
        <v>186</v>
      </c>
      <c r="D78" s="11" t="s">
        <v>174</v>
      </c>
      <c r="E78" s="17"/>
      <c r="F78" s="17"/>
      <c r="G78" s="14">
        <f t="shared" si="2"/>
        <v>0</v>
      </c>
    </row>
    <row r="79" spans="1:7" ht="44.25" customHeight="1" thickBot="1" x14ac:dyDescent="0.3">
      <c r="A79" s="9" t="s">
        <v>187</v>
      </c>
      <c r="B79" s="10" t="s">
        <v>188</v>
      </c>
      <c r="C79" s="10" t="s">
        <v>189</v>
      </c>
      <c r="D79" s="11" t="s">
        <v>174</v>
      </c>
      <c r="E79" s="13"/>
      <c r="F79" s="13"/>
      <c r="G79" s="14">
        <f t="shared" si="2"/>
        <v>0</v>
      </c>
    </row>
    <row r="80" spans="1:7" ht="42.75" customHeight="1" thickBot="1" x14ac:dyDescent="0.3">
      <c r="A80" s="9" t="s">
        <v>190</v>
      </c>
      <c r="B80" s="10" t="s">
        <v>191</v>
      </c>
      <c r="C80" s="10" t="s">
        <v>192</v>
      </c>
      <c r="D80" s="11" t="s">
        <v>174</v>
      </c>
      <c r="E80" s="17"/>
      <c r="F80" s="17"/>
      <c r="G80" s="14">
        <f t="shared" si="2"/>
        <v>0</v>
      </c>
    </row>
    <row r="81" spans="1:7" ht="36.75" customHeight="1" thickBot="1" x14ac:dyDescent="0.3">
      <c r="A81" s="9" t="s">
        <v>193</v>
      </c>
      <c r="B81" s="10" t="s">
        <v>194</v>
      </c>
      <c r="C81" s="10" t="s">
        <v>195</v>
      </c>
      <c r="D81" s="11" t="s">
        <v>174</v>
      </c>
      <c r="E81" s="13"/>
      <c r="F81" s="13"/>
      <c r="G81" s="14">
        <f t="shared" si="2"/>
        <v>0</v>
      </c>
    </row>
    <row r="82" spans="1:7" ht="32.25" thickBot="1" x14ac:dyDescent="0.3">
      <c r="A82" s="30" t="s">
        <v>196</v>
      </c>
      <c r="B82" s="10" t="s">
        <v>197</v>
      </c>
      <c r="C82" s="10" t="s">
        <v>198</v>
      </c>
      <c r="D82" s="11" t="s">
        <v>99</v>
      </c>
      <c r="E82" s="13"/>
      <c r="F82" s="12"/>
      <c r="G82" s="14">
        <f t="shared" si="2"/>
        <v>0</v>
      </c>
    </row>
    <row r="83" spans="1:7" ht="32.25" thickBot="1" x14ac:dyDescent="0.3">
      <c r="A83" s="30" t="s">
        <v>199</v>
      </c>
      <c r="B83" s="10" t="s">
        <v>200</v>
      </c>
      <c r="C83" s="10" t="s">
        <v>251</v>
      </c>
      <c r="D83" s="11" t="s">
        <v>45</v>
      </c>
      <c r="E83" s="13"/>
      <c r="F83" s="12"/>
      <c r="G83" s="14">
        <f t="shared" si="2"/>
        <v>0</v>
      </c>
    </row>
    <row r="84" spans="1:7" ht="16.5" thickBot="1" x14ac:dyDescent="0.3">
      <c r="A84" s="30" t="s">
        <v>201</v>
      </c>
      <c r="B84" s="10" t="s">
        <v>202</v>
      </c>
      <c r="C84" s="10" t="s">
        <v>203</v>
      </c>
      <c r="D84" s="11" t="s">
        <v>45</v>
      </c>
      <c r="E84" s="13"/>
      <c r="F84" s="12"/>
      <c r="G84" s="14">
        <f t="shared" si="2"/>
        <v>0</v>
      </c>
    </row>
    <row r="85" spans="1:7" ht="32.25" thickBot="1" x14ac:dyDescent="0.3">
      <c r="A85" s="56">
        <v>1.72</v>
      </c>
      <c r="B85" s="10" t="s">
        <v>253</v>
      </c>
      <c r="C85" s="10" t="s">
        <v>252</v>
      </c>
      <c r="D85" s="11" t="s">
        <v>164</v>
      </c>
      <c r="E85" s="13"/>
      <c r="F85" s="12"/>
      <c r="G85" s="14">
        <f t="shared" si="2"/>
        <v>0</v>
      </c>
    </row>
    <row r="86" spans="1:7" ht="32.25" thickBot="1" x14ac:dyDescent="0.3">
      <c r="A86" s="56" t="s">
        <v>255</v>
      </c>
      <c r="B86" s="10" t="s">
        <v>230</v>
      </c>
      <c r="C86" s="10" t="s">
        <v>254</v>
      </c>
      <c r="D86" s="74" t="s">
        <v>45</v>
      </c>
      <c r="E86" s="73"/>
      <c r="F86" s="75"/>
      <c r="G86" s="14">
        <f>E86*F86</f>
        <v>0</v>
      </c>
    </row>
    <row r="87" spans="1:7" ht="18.600000000000001" customHeight="1" thickBot="1" x14ac:dyDescent="0.3">
      <c r="A87" s="9"/>
      <c r="B87" s="31"/>
      <c r="C87" s="32"/>
      <c r="D87" s="87" t="s">
        <v>206</v>
      </c>
      <c r="E87" s="83"/>
      <c r="F87" s="84"/>
      <c r="G87" s="33">
        <f>G9+G10+G11+G12+G13+G14+G15+G16+G17+G18+G19+G20+G21+G22+G23+G24+G25+G26+G27+G28+G29+G30+G31+G32+G33+G34+G35+G36+G37+G38+G39+G40+G41+G42+G43+G44+G45+G46+G47+G48+G49+G50+G51+G52+G53+G54+G55+G56+G57+G58+G59+G60+G61+G62+G63+G64+G70+G71+G72+G73+G74+G75+G76+G77+G78+G79+G80+G81+G82+G83+G84+G85+G86</f>
        <v>0</v>
      </c>
    </row>
    <row r="88" spans="1:7" ht="15.75" thickBot="1" x14ac:dyDescent="0.3">
      <c r="A88" s="81"/>
      <c r="B88" s="31"/>
      <c r="C88" s="32"/>
      <c r="D88" s="72"/>
      <c r="E88" s="83" t="s">
        <v>204</v>
      </c>
      <c r="F88" s="84"/>
      <c r="G88" s="33">
        <f>G89-G87</f>
        <v>0</v>
      </c>
    </row>
    <row r="89" spans="1:7" ht="15.75" thickBot="1" x14ac:dyDescent="0.3">
      <c r="A89" s="82"/>
      <c r="B89" s="31"/>
      <c r="C89" s="87" t="s">
        <v>205</v>
      </c>
      <c r="D89" s="83"/>
      <c r="E89" s="83"/>
      <c r="F89" s="84"/>
      <c r="G89" s="33">
        <f>G87*1.21</f>
        <v>0</v>
      </c>
    </row>
    <row r="90" spans="1:7" x14ac:dyDescent="0.25">
      <c r="A90" s="53"/>
      <c r="G90" s="1"/>
    </row>
    <row r="91" spans="1:7" x14ac:dyDescent="0.25">
      <c r="B91" t="s">
        <v>207</v>
      </c>
      <c r="G91" s="1"/>
    </row>
    <row r="92" spans="1:7" x14ac:dyDescent="0.25">
      <c r="B92" t="s">
        <v>208</v>
      </c>
      <c r="G92" s="1"/>
    </row>
    <row r="93" spans="1:7" x14ac:dyDescent="0.25">
      <c r="G93" s="1"/>
    </row>
  </sheetData>
  <mergeCells count="7">
    <mergeCell ref="D2:G2"/>
    <mergeCell ref="B3:G4"/>
    <mergeCell ref="A88:A89"/>
    <mergeCell ref="E88:F88"/>
    <mergeCell ref="D7:G7"/>
    <mergeCell ref="D87:F87"/>
    <mergeCell ref="C89:F8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04B3667A226BA45BEAD27E3E44397EB" ma:contentTypeVersion="17" ma:contentTypeDescription="Kurkite naują dokumentą." ma:contentTypeScope="" ma:versionID="340cada3d6b103bc68621908b393c05c">
  <xsd:schema xmlns:xsd="http://www.w3.org/2001/XMLSchema" xmlns:xs="http://www.w3.org/2001/XMLSchema" xmlns:p="http://schemas.microsoft.com/office/2006/metadata/properties" xmlns:ns2="e6a19158-d0d1-40c5-9a1c-07b30edafd5b" xmlns:ns3="63c83698-8997-4e50-a507-89ca86912937" targetNamespace="http://schemas.microsoft.com/office/2006/metadata/properties" ma:root="true" ma:fieldsID="20ffe72965338b084403864e37887543" ns2:_="" ns3:_="">
    <xsd:import namespace="e6a19158-d0d1-40c5-9a1c-07b30edafd5b"/>
    <xsd:import namespace="63c83698-8997-4e50-a507-89ca8691293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Skai_x010d_iu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19158-d0d1-40c5-9a1c-07b30edaf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Vaizdų žymės" ma:readOnly="false" ma:fieldId="{5cf76f15-5ced-4ddc-b409-7134ff3c332f}" ma:taxonomyMulti="true" ma:sspId="c1375f84-8723-4cca-993f-d8caf4e185f2"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Skai_x010d_ius" ma:index="22" nillable="true" ma:displayName="Skaičius" ma:format="Dropdown" ma:internalName="Skai_x010d_ius" ma:percentage="FALSE">
      <xsd:simpleType>
        <xsd:restriction base="dms:Number"/>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Atsijungimo būsena" ma:internalName="Atsijungimo_x0020_b_x016b_sena">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c83698-8997-4e50-a507-89ca8691293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fbccb03-f967-4ddc-938e-11d7396dc1b2}" ma:internalName="TaxCatchAll" ma:showField="CatchAllData" ma:web="63c83698-8997-4e50-a507-89ca8691293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kai_x010d_ius xmlns="e6a19158-d0d1-40c5-9a1c-07b30edafd5b" xsi:nil="true"/>
    <TaxCatchAll xmlns="63c83698-8997-4e50-a507-89ca86912937" xsi:nil="true"/>
    <lcf76f155ced4ddcb4097134ff3c332f xmlns="e6a19158-d0d1-40c5-9a1c-07b30edafd5b">
      <Terms xmlns="http://schemas.microsoft.com/office/infopath/2007/PartnerControls"/>
    </lcf76f155ced4ddcb4097134ff3c332f>
    <_Flow_SignoffStatus xmlns="e6a19158-d0d1-40c5-9a1c-07b30edafd5b" xsi:nil="true"/>
  </documentManagement>
</p:properties>
</file>

<file path=customXml/itemProps1.xml><?xml version="1.0" encoding="utf-8"?>
<ds:datastoreItem xmlns:ds="http://schemas.openxmlformats.org/officeDocument/2006/customXml" ds:itemID="{CFFD4DFF-FC91-472C-A007-853FEDC69A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a19158-d0d1-40c5-9a1c-07b30edafd5b"/>
    <ds:schemaRef ds:uri="63c83698-8997-4e50-a507-89ca869129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3FCF6D-C1B2-40AE-B181-790C5A96F1AF}">
  <ds:schemaRefs>
    <ds:schemaRef ds:uri="http://schemas.microsoft.com/sharepoint/v3/contenttype/forms"/>
  </ds:schemaRefs>
</ds:datastoreItem>
</file>

<file path=customXml/itemProps3.xml><?xml version="1.0" encoding="utf-8"?>
<ds:datastoreItem xmlns:ds="http://schemas.openxmlformats.org/officeDocument/2006/customXml" ds:itemID="{5A43AD7D-F644-45A1-ADAE-6AA2477A8560}">
  <ds:schemaRefs>
    <ds:schemaRef ds:uri="63c83698-8997-4e50-a507-89ca86912937"/>
    <ds:schemaRef ds:uri="http://schemas.microsoft.com/office/infopath/2007/PartnerControls"/>
    <ds:schemaRef ds:uri="http://purl.org/dc/terms/"/>
    <ds:schemaRef ds:uri="http://schemas.microsoft.com/office/2006/documentManagement/types"/>
    <ds:schemaRef ds:uri="http://www.w3.org/XML/1998/namespace"/>
    <ds:schemaRef ds:uri="http://purl.org/dc/dcmitype/"/>
    <ds:schemaRef ds:uri="http://purl.org/dc/elements/1.1/"/>
    <ds:schemaRef ds:uri="e6a19158-d0d1-40c5-9a1c-07b30edafd5b"/>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 Navickienė</dc:creator>
  <cp:lastModifiedBy>Aušra Navickienė</cp:lastModifiedBy>
  <dcterms:created xsi:type="dcterms:W3CDTF">2025-04-28T10:14:13Z</dcterms:created>
  <dcterms:modified xsi:type="dcterms:W3CDTF">2025-05-22T11:54:40Z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0x010100C04B3667A226BA45BEAD27E3E44397EB</vt:lpwstr>
  </property>
  <property fmtid="{D5CDD505-2E9C-101B-9397-08002B2CF9AE}" pid="3" name="MediaServiceImageTags">
    <vt:lpwstr/>
  </property>
</Properties>
</file>