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VSPL58\Desktop\ST-107\"/>
    </mc:Choice>
  </mc:AlternateContent>
  <xr:revisionPtr revIDLastSave="0" documentId="13_ncr:1_{F091B61D-E7BB-415C-9232-364BB512CA8A}" xr6:coauthVersionLast="47" xr6:coauthVersionMax="47" xr10:uidLastSave="{00000000-0000-0000-0000-000000000000}"/>
  <bookViews>
    <workbookView xWindow="-120" yWindow="-120" windowWidth="29040" windowHeight="15720" tabRatio="500" xr2:uid="{00000000-000D-0000-FFFF-FFFF00000000}"/>
  </bookViews>
  <sheets>
    <sheet name="2025" sheetId="1" r:id="rId1"/>
  </sheets>
  <definedNames>
    <definedName name="_xlnm._FilterDatabase" localSheetId="0" hidden="1">'2025'!$A$5:$V$5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O17" i="1" l="1"/>
  <c r="L16" i="1"/>
  <c r="L15" i="1"/>
  <c r="L14" i="1"/>
  <c r="L13" i="1"/>
  <c r="L12" i="1"/>
  <c r="L10" i="1"/>
  <c r="L9" i="1"/>
  <c r="L7" i="1"/>
  <c r="V19" i="1" l="1"/>
  <c r="V108" i="1"/>
  <c r="V107" i="1"/>
  <c r="V106" i="1"/>
  <c r="V105" i="1"/>
  <c r="V104" i="1"/>
  <c r="V103" i="1"/>
  <c r="V102" i="1"/>
  <c r="V101" i="1"/>
  <c r="V100" i="1"/>
  <c r="V99" i="1"/>
  <c r="V98" i="1"/>
  <c r="V97" i="1"/>
  <c r="V96" i="1"/>
  <c r="V95" i="1"/>
  <c r="V94" i="1"/>
  <c r="V93" i="1"/>
  <c r="V92" i="1"/>
  <c r="V91" i="1"/>
  <c r="V90" i="1"/>
  <c r="V89" i="1"/>
  <c r="V88" i="1"/>
  <c r="V87" i="1"/>
  <c r="V86" i="1"/>
  <c r="V85" i="1"/>
  <c r="V84" i="1"/>
  <c r="V83" i="1"/>
  <c r="V82" i="1"/>
  <c r="V81" i="1"/>
  <c r="V80" i="1"/>
  <c r="V79" i="1"/>
  <c r="V78" i="1"/>
  <c r="V77" i="1"/>
  <c r="V76" i="1"/>
  <c r="V75" i="1"/>
  <c r="V74" i="1"/>
  <c r="V73" i="1"/>
  <c r="V72" i="1"/>
  <c r="V71" i="1"/>
  <c r="V70" i="1"/>
  <c r="V69" i="1"/>
  <c r="V68" i="1"/>
  <c r="V67" i="1"/>
  <c r="V66" i="1"/>
  <c r="V64" i="1"/>
  <c r="V63" i="1"/>
  <c r="V61" i="1"/>
  <c r="V60" i="1"/>
  <c r="V59" i="1"/>
  <c r="V58" i="1"/>
  <c r="V57" i="1"/>
  <c r="V56" i="1"/>
  <c r="V55" i="1"/>
  <c r="V54" i="1"/>
  <c r="V53" i="1"/>
  <c r="V52" i="1"/>
  <c r="V51" i="1"/>
  <c r="V50" i="1"/>
  <c r="V49" i="1"/>
  <c r="I16" i="1" s="1"/>
  <c r="M16" i="1" s="1"/>
  <c r="V48" i="1"/>
  <c r="I15" i="1" s="1"/>
  <c r="M15" i="1" s="1"/>
  <c r="V47" i="1"/>
  <c r="I14" i="1" s="1"/>
  <c r="M14" i="1" s="1"/>
  <c r="V46" i="1"/>
  <c r="I13" i="1" s="1"/>
  <c r="M13" i="1" s="1"/>
  <c r="V45" i="1"/>
  <c r="I12" i="1" s="1"/>
  <c r="M12" i="1" s="1"/>
  <c r="V43" i="1"/>
  <c r="I10" i="1" s="1"/>
  <c r="V42" i="1"/>
  <c r="I9" i="1" s="1"/>
  <c r="M9" i="1" s="1"/>
  <c r="V40" i="1"/>
  <c r="V39" i="1"/>
  <c r="V38" i="1"/>
  <c r="V37" i="1"/>
  <c r="V36" i="1"/>
  <c r="V35" i="1"/>
  <c r="V34" i="1"/>
  <c r="V33" i="1"/>
  <c r="V32" i="1"/>
  <c r="V31" i="1"/>
  <c r="V30" i="1"/>
  <c r="V29" i="1"/>
  <c r="V28" i="1"/>
  <c r="V27" i="1"/>
  <c r="V26" i="1"/>
  <c r="V25" i="1"/>
  <c r="V23" i="1"/>
  <c r="I7" i="1" s="1"/>
  <c r="M7" i="1" s="1"/>
  <c r="V22" i="1"/>
  <c r="V21" i="1"/>
  <c r="V20" i="1"/>
  <c r="V18" i="1"/>
  <c r="V17" i="1"/>
  <c r="V16" i="1"/>
  <c r="V15" i="1"/>
  <c r="V14" i="1"/>
  <c r="V13" i="1"/>
  <c r="V12" i="1"/>
  <c r="V11" i="1"/>
  <c r="V10" i="1"/>
  <c r="V9" i="1"/>
  <c r="V8" i="1"/>
  <c r="V7" i="1"/>
  <c r="O13" i="1" l="1"/>
  <c r="N13" i="1" s="1"/>
  <c r="O10" i="1"/>
  <c r="N10" i="1" s="1"/>
  <c r="M10" i="1"/>
  <c r="O16" i="1"/>
  <c r="N16" i="1" s="1"/>
  <c r="O7" i="1"/>
  <c r="N7" i="1" s="1"/>
  <c r="O14" i="1"/>
  <c r="N14" i="1" s="1"/>
  <c r="O12" i="1"/>
  <c r="N12" i="1" s="1"/>
  <c r="O9" i="1"/>
  <c r="N9" i="1" s="1"/>
  <c r="O15" i="1"/>
  <c r="N15" i="1" s="1"/>
</calcChain>
</file>

<file path=xl/sharedStrings.xml><?xml version="1.0" encoding="utf-8"?>
<sst xmlns="http://schemas.openxmlformats.org/spreadsheetml/2006/main" count="87" uniqueCount="66">
  <si>
    <t>Pirkimo objekto dalies Nr.</t>
  </si>
  <si>
    <t>Pirkimo objekto pavadinimas</t>
  </si>
  <si>
    <t>Specifikacija</t>
  </si>
  <si>
    <t>BAK</t>
  </si>
  <si>
    <t>VR</t>
  </si>
  <si>
    <t>MB</t>
  </si>
  <si>
    <t>SR</t>
  </si>
  <si>
    <t>RP</t>
  </si>
  <si>
    <t>Kaunas</t>
  </si>
  <si>
    <t xml:space="preserve">Viso </t>
  </si>
  <si>
    <t>Western blotas echinokokozei IgG</t>
  </si>
  <si>
    <t>33141625-7</t>
  </si>
  <si>
    <t>testas</t>
  </si>
  <si>
    <t>Legioneliozės diagnostikos rinkiniai</t>
  </si>
  <si>
    <t>Legionella pneumophila IgG</t>
  </si>
  <si>
    <t xml:space="preserve">Reagentai L. pneumophila IgG  antikūnų nustatymui IFA metodu. Plokštelės laužomos po 1 šulinėlį. Mėginio tūris 100 mkl. Inkubacija 30+30+15 min. Į rinkinius turi įeiti visi reikalingi tirpalai, kontrolės ir kiti priedai, reikalingi tyrimui atlikti. trys standartai 2/20/200, 2 kontrolės: teigiama ir neigiama. Rezultatai išreiškiami vienetais. IgG ir IgM  rinkiniai vieno gamintojo. CE ir IVD ženklinimas </t>
  </si>
  <si>
    <t>Legionella pneumophila IgM</t>
  </si>
  <si>
    <t xml:space="preserve">Reagentai L. pneumophila IgM antikūnų nustatymui IFA metodu. Plokštelės laužomos po 1 šulinėlį. Mėginio tūris 100 mkl. Inkubacija 30+30+15 min. Į rinkinius turi įeiti visi reikalingi tirpalai, kontrolės ir kiti priedai, reikalingi tyrimui atlikti, taip pat ir RF absorbentas. trys kontrolės: teigiama, neigiama ir ribinė.  Visi  IgG ir IgM rinkiniai vieno gamintojo. CE ir IVD ženklinimas </t>
  </si>
  <si>
    <t>Kokliušo, difterijos, stabligės diagnostikos rinkiniai</t>
  </si>
  <si>
    <t>Bordetella pertussis  IgG</t>
  </si>
  <si>
    <t xml:space="preserve">Bordetella pertussis ELISA rinkinys IgG antikūnų nustatymui nustatymui prieš Bordetella pertussis toksiną žmogaus serume ar plazmoje.  Šulinėliai padengti B.pertussis toksinu, laužomi po vieną šulinėlį. Rinkiniuose IgG  nustatymui  kalibracinei kreivei turi būti naudojami keturi kalibratoriai 5, 25, 100, 200 U/ml,  patvirtinti FDA. Vidinei testų kontrolei naudojami teigiamas ir neigiamas žmogaus serumas.  Perkami rinkiniai pagal poreikį atskirai IgG, IgM  ir IgA nustatymui. Visi rinkiniai vieno gamintojo.  Į rinkinius turi įeiti visi reikalingi tirpalai, kontrolės ir kiti priedai, reikalingi tyrimui atlikti.Reagentai turi būti pažymėti CE ženklu ir turėti IVD sertifikatą. </t>
  </si>
  <si>
    <t>Bordetella pertussis IgA</t>
  </si>
  <si>
    <t xml:space="preserve">Bordetella pertussis ELISA rinkiniai  IgA antikūnų nustatymui nustatymui prieš Bordetella pertussis toksiną žmogaus serume ar plazmoje.  Šulinėliai padengti B.pertussis toksinu, laužomi po vieną šulinėlį. Rinkiniuose IgA  nustatymui  kalibracinei kreivei turi būti naudojami  keturi kalibratoriai 2,  10, 25, 50 U/ml patvirtinti FDA. Vidinei testų kontrolei naudojami teigiamas ir neigiamas žmogaus serumas.  Perkami rinkiniai pagal poreikį atskirai IgG, IgM  ir IgA nustatymui. Visi rinkiniai vieno gamintojo.  Į rinkinius turi įeiti visi reikalingi tirpalai, kontrolės ir kiti priedai, reikalingi tyrimui atlikti.Reagentai turi būti pažymėti CE ženklu ir turėti IVD sertifikatą. </t>
  </si>
  <si>
    <t>Difterija IgG</t>
  </si>
  <si>
    <t xml:space="preserve">Anti Difterijos  ELISA rinkinys IgG antikūnų nustatymui prieš difterijos  toksiną žmogaus serume ar plazmoje.  Šulinėliai padengti difterijos  toksinu, laužomi po vieną šulinėlį. Rinkiniuose IgG  nustatymui  kalibracinei kreivei turi būti naudojami keturi kalibratoriai 2,0; 1,0; 0,1; 0,01 TV/ml.  Vidinei testų kontrolei naudojami teigiamas ir neigiamas žmogaus serumas.  Į rinkinius turi įeiti visi reikalingi tirpalai, kontrolės ir kiti priedai, reikalingi tyrimui atlikti. Reagentai turi būti pažymėti CE ženklu ir turėti IVD sertifikatą. </t>
  </si>
  <si>
    <t>Stabligė IgG</t>
  </si>
  <si>
    <t xml:space="preserve">Anti Stabligės ELISA rinkinys IgG antikūnų nustatymui prieš stabligės  toksiną žmogaus serume ar plazmoje.  Šulinėliai padengti stabligės toksinu, laužomi po vieną šulinėlį. Rinkiniuose IgG  nustatymui  kalibracinei kreivei turi būti naudojami keturi kalibratoriai 5,0; 2,0; 1,0; 0,1 TV/ml.  Vidinei testų kontrolei naudojami teigiamas ir neigiamas žmogaus serumas.  Į rinkinius turi įeiti visi reikalingi tirpalai, kontrolės ir kiti priedai, reikalingi tyrimui atlikti. Reagentai turi būti pažymėti CE ženklu ir turėti IVD sertifikatą. </t>
  </si>
  <si>
    <t>Reagentai specifinių IgE antikūnų prieš  mišrius alergenus nustatymui (ne mažiau  36 alergenų mišinys)</t>
  </si>
  <si>
    <t xml:space="preserve">Maisto ir įkvepiamų alergenų nustatymui vienu tyrimu, ne mažiau 36 alergenų). Turi aptikti specifinius IgE ne mažiau nei prieš šiuos alergenus: medžių žiedadulkes (įvairias), žolių žiedadulkes (įvairias), namų dulkių erkes (įvairias), gyvūnų (įvairių) epitelį, paukččių plunksnas,  žuvys, soja, miltai (įvairūs), kiauliena, jautiena, vištiena, riešutai (įvairūs), citrusiniai vaisiai, kiaušinis, pienas. CE ir IVD ženklinimas    </t>
  </si>
  <si>
    <t>Pagrindinis pirkimo objekto kodas pagal bendrąjį viešojo pirkimo žodyną (BVPŽ)</t>
  </si>
  <si>
    <t>Tiekėjas</t>
  </si>
  <si>
    <t>Fasuotė, mato vienetas</t>
  </si>
  <si>
    <t>Tiekėjo siūlomos prekės techninių reikalavimų reikšmė (tiekėjas turi nurodyti tikslius dydžius, medžiagas, išmatavimus ir pan.)</t>
  </si>
  <si>
    <t>Gamintojas, gamintojo katalogo prekės ir puslapio Nr., gamintojo fasuotė</t>
  </si>
  <si>
    <t>Maksimalus orientacinis vnt. (fasuočių) kiekis</t>
  </si>
  <si>
    <t>Vieneto kaina Eur be PVM</t>
  </si>
  <si>
    <t>PVM (%)</t>
  </si>
  <si>
    <t xml:space="preserve">Vieneto kaina Eur su PVM </t>
  </si>
  <si>
    <t>Suma Eur be PVM (maks. orient. kiekiui)</t>
  </si>
  <si>
    <t>PVM suma Eur (maks. orient. kiekiui)</t>
  </si>
  <si>
    <t>Suma Eur su PVM (maks. orient. kiekiui)</t>
  </si>
  <si>
    <t>26.1</t>
  </si>
  <si>
    <t>26.2</t>
  </si>
  <si>
    <t>27.1</t>
  </si>
  <si>
    <t>27.2</t>
  </si>
  <si>
    <t>27.3</t>
  </si>
  <si>
    <t>27.4</t>
  </si>
  <si>
    <t>Diferencinėi echinokokų diagnostikai. Su p7;p16 /18; p21; p25/26; Em95 ;Em18; EgAgB kDa baltymais.Rinkinyje turi būti visi reikalingi tirpalai reakcijai atlikti. Turi diferencijuoti E. granulosus ir E. multilocularis. CE ir IVD  serifikatai.</t>
  </si>
  <si>
    <t>UAB "Dimuna"</t>
  </si>
  <si>
    <t>Rinkiniai diferencinėi echinokokų diagnostikai. Su p7;p16 /18; p21; p25/26; Em95 ;Em18; EgAgB kDa baltymais.Rinkinyjeyra visi reikalingi tirpalai reakcijai atlikti.Skirta E. granulosus ir E. multilocularis diferencijacijai. CE ir IVD  sertifikuoti.</t>
  </si>
  <si>
    <t>Gamintojas: EUROIMMUN
Katalogo Nr.:DY 2321-1601-2G
Fasuotė: 1 pak./16 testų</t>
  </si>
  <si>
    <t>Reagentai Legionella pneumophila IgG antikūnų nustatymui IFA metodu. Plokštelės laužomos po 1 šulinėlį. Mėginio tūris 100 mkl. Inkubacija 30+30+15 min. Į rinkinius įeina visi reikalingi tirpalai, kontrolės ir kiti priedai, reikalingi tyrimui atlikti. trys standartai 2/20/200, 2 kontrolės: teigiama ir neigiama. Rezultatai išreiškiami vienetais. IgG ir IgM  rinkiniai vieno gamintojo. Tyrimų rinkiniai turi CE ir IVD sertifikatus.</t>
  </si>
  <si>
    <t>Reagentai Legionella pneumophila IgM antikūnų nustatymui IFA metodu. Plokštelės laužomos po 1 šulinėlį. Mėginio tūris 100 mkl. Inkubacija 30+30+15 min. Į rinkinius įeina visi reikalingi tirpalai, kontrolės ir kiti priedai, reikalingi tyrimui atlikti, taip pat ir RF absorbentas. trys kontrolės: teigiama, neigiama ir ribinė. Tyrimų rinkiniai turi CE ir IVD sertifikatus.</t>
  </si>
  <si>
    <t>Gamintojas: EUROIMMUN
Katalogo Nr.: EI 2150-9601 G
Fasuotė: 1 pak./96 testai</t>
  </si>
  <si>
    <t>Gamintojas: EUROIMMUN
Katalogo Nr.: EI 2150-9601 M
Fasuotė: 1 pak./96 testai</t>
  </si>
  <si>
    <t xml:space="preserve">Bordetella pertussis ELISA rinkinys IgG antikūnų nustatymui prieš Bordetella pertussis toksiną žmogaus serume ar plazmoje.  Šulinėliai padengti B.pertussis toksinu, laužomi po vieną šulinėlį. Rinkiniuose IgG  nustatymui  kalibracinei kreivei naudojami keturi kalibratoriai 5, 25, 100, 200 U/ml,  patvirtinti FDA. Vidinei testų kontrolei naudojami teigiamas ir neigiamas žmogaus serumas.  Visi rinkiniai vieno gamintojo.  Į rinkinius įeina visi reikalingi tirpalai, kontrolės ir kiti priedai, reikalingi tyrimui atlikti.Reagentai  pažymėti CE ženklu ir turi IVD sertifikatą. </t>
  </si>
  <si>
    <t>Tyrimo rinkinys 36 maisto ir įkvepiamų alergenų nustatymui vienu tyrimu. Nustatomi šie alergenai: paprastojo kiečio, angliškojo gysločio, dilgėlės, rapso, beržo, lazdyno, platano, pašarinio motiejuko žiedadulkės, javų žiedadulkių mišinys
(kultivuoti rugiai, avižos, miežiai ir kviečiai), katės, šuns, arklio, karvės, triušio epitelis, plunksnų mišinys (vištų, ančių ir žąsų plunksnos), namų dulkių erkučių mišinys (Dermatophagoides pteronyssinus ir Dermatophagoides farinae), pelėsinių grybų mišinys (Penicillium notatum, Cladosporium herbarum, Aspergillus fumigatus, Alternaria alternata), Candida albicans, kakava, visas kiaušinis, karvės pienas, Čederio sūris, žemės riešutai, sojos pupelės, lazdyno riešutai, graikiški riešutai, kvietiniai miltai, žirneliai, baltosios pupelės, braškės, citrusinių vaisių mišinys (greipfrutas, citrina, apelsinas ir mandarinas), kiauliena, jautiena, vištiena, obuoliai, menkė. Tyrimų rinkiniai turi CE ir IVD sertifikatus.</t>
  </si>
  <si>
    <r>
      <t>Bordetella pertussis</t>
    </r>
    <r>
      <rPr>
        <sz val="13"/>
        <rFont val="Times New Roman"/>
        <family val="1"/>
      </rPr>
      <t xml:space="preserve"> ELISA rinkiniai  IgA antikūnų nustatymui nustatymui prieš</t>
    </r>
    <r>
      <rPr>
        <i/>
        <sz val="13"/>
        <rFont val="Times New Roman"/>
        <family val="1"/>
      </rPr>
      <t xml:space="preserve"> Bordetella pertussis</t>
    </r>
    <r>
      <rPr>
        <sz val="13"/>
        <rFont val="Times New Roman"/>
        <family val="1"/>
      </rPr>
      <t xml:space="preserve"> toksiną žmogaus serume ar plazmoje.  Šulinėliai padengti </t>
    </r>
    <r>
      <rPr>
        <i/>
        <sz val="13"/>
        <rFont val="Times New Roman"/>
        <family val="1"/>
      </rPr>
      <t>B.pertussis</t>
    </r>
    <r>
      <rPr>
        <sz val="13"/>
        <rFont val="Times New Roman"/>
        <family val="1"/>
      </rPr>
      <t xml:space="preserve"> toksinu, laužomi po vieną šulinėlį. Rinkiniuose IgA  nustatymui  kalibracinei kreivei naudojami  keturi kalibratoriai 2,  10, 25, 50 U/ml patvirtinti FDA. Vidinei testų kontrolei naudojami teigiamas ir neigiamas žmogaus serumas.  Visi rinkiniai vieno gamintojo.  Į rinkinius įeina visi reikalingi tirpalai, kontrolės ir kiti priedai, reikalingi tyrimui atlikti.Reagentai  pažymėti CE ženklu ir turi IVD sertifikatą. </t>
    </r>
  </si>
  <si>
    <t xml:space="preserve">Reagentų rinkiniai anti Difterijos IgG antikūnų nustatymui prieš difterijos  toksiną žmogaus serume ar plazmoje ELISA metodu.  Šulinėliai padengti difterijos  toksinu, laužomi po vieną šulinėlį. Rinkiniuose IgG  nustatymui  kalibracinei kreivei  naudojami keturi kalibratoriai 2,0; 1,0; 0,1; 0,01 TV/ml.  Vidinei testų kontrolei naudojami teigiamas ir neigiamas žmogaus serumas.  Į rinkinius įeina visi reikalingi tirpalai, kontrolės ir kiti priedai, reikalingi tyrimui atlikti. Reagentai yra pažymėti CE ženklu ir turėti IVD sertifikatą. </t>
  </si>
  <si>
    <t xml:space="preserve">Reagentų rinkiniai anti Stabligės  IgG antikūnų nustatymui prieš stabligės  toksiną žmogaus serume ar plazmoje, ELISA metodu.  Šulinėliai padengti stabligės toksinu, laužomi po vieną šulinėlį. Rinkiniuose IgG  nustatymui  kalibracinei kreivei turi būti naudojami keturi kalibratoriai 5,0; 2,0; 1,0; 0,1 TV/ml.  Vidinei testų kontrolei naudojami teigiamas ir neigiamas žmogaus serumas.  Į rinkinius įeina visi reikalingi tirpalai, kontrolės ir kiti priedai, reikalingi tyrimui atlikti. Reagentai yra pažymėti CE ženklu ir turėti IVD sertifikatą. </t>
  </si>
  <si>
    <t>Gamintojas: EUROIMMUN
Katalogo Nr.: EI 2050-9601 G
Fasuotė: 1 pak./96 testai</t>
  </si>
  <si>
    <t>Gamintojas: EUROIMMUN
Katalogo Nr.: 
EI 2050-9601 A 
Fasuotė: 1 pak./96 testai</t>
  </si>
  <si>
    <t>Gamintojas: EUROIMMUN
Katalogo Nr.: EI 2040-9601 G
Fasuotė: 1 pak./96 testai</t>
  </si>
  <si>
    <t>Gamintojas: EUROIMMUN
Katalogo Nr.: EI 2060-9601 G
Fasuotė: 1 pak./96 testai</t>
  </si>
  <si>
    <t>Gamintojas: EUROIMMUN
Katalogo Nr.: DP 3718-1601 E
Fasuotė: 1 pak./16 testų</t>
  </si>
  <si>
    <t>Bendra 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</si>
</sst>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_ ;_ @_ "/>
    <numFmt numFmtId="165" formatCode="0\ %"/>
  </numFmts>
  <fonts count="16" x14ac:knownFonts="1">
    <font>
      <sz val="11"/>
      <color rgb="FF000000"/>
      <name val="Calibri"/>
      <charset val="186"/>
    </font>
    <font>
      <sz val="10"/>
      <name val="Arial"/>
      <family val="2"/>
      <charset val="1"/>
    </font>
    <font>
      <sz val="11"/>
      <color rgb="FF000000"/>
      <name val="Calibri"/>
      <family val="2"/>
      <charset val="1"/>
    </font>
    <font>
      <sz val="8"/>
      <name val="Calibri"/>
      <family val="2"/>
    </font>
    <font>
      <b/>
      <sz val="13"/>
      <color rgb="FF000000"/>
      <name val="Times New Roman"/>
      <family val="1"/>
    </font>
    <font>
      <b/>
      <sz val="13"/>
      <name val="Times New Roman"/>
      <family val="1"/>
    </font>
    <font>
      <sz val="13"/>
      <name val="Times New Roman"/>
      <family val="1"/>
    </font>
    <font>
      <sz val="13"/>
      <color rgb="FF000000"/>
      <name val="Times New Roman"/>
      <family val="1"/>
    </font>
    <font>
      <b/>
      <sz val="13"/>
      <color theme="1"/>
      <name val="Times New Roman"/>
      <family val="1"/>
    </font>
    <font>
      <sz val="13"/>
      <color theme="1"/>
      <name val="Times New Roman"/>
      <family val="1"/>
    </font>
    <font>
      <sz val="13"/>
      <name val="Times New Roman"/>
      <family val="1"/>
      <charset val="186"/>
    </font>
    <font>
      <sz val="13"/>
      <color theme="1"/>
      <name val="Times New Roman"/>
      <family val="1"/>
      <charset val="186"/>
    </font>
    <font>
      <b/>
      <sz val="13"/>
      <name val="Times New Roman"/>
      <family val="1"/>
      <charset val="186"/>
    </font>
    <font>
      <b/>
      <sz val="13"/>
      <color theme="1"/>
      <name val="Times New Roman"/>
      <family val="1"/>
      <charset val="186"/>
    </font>
    <font>
      <b/>
      <sz val="13"/>
      <color rgb="FF000000"/>
      <name val="Times New Roman"/>
      <family val="1"/>
      <charset val="186"/>
    </font>
    <font>
      <i/>
      <sz val="13"/>
      <name val="Times New Roman"/>
      <family val="1"/>
    </font>
  </fonts>
  <fills count="19">
    <fill>
      <patternFill patternType="none"/>
    </fill>
    <fill>
      <patternFill patternType="gray125"/>
    </fill>
    <fill>
      <patternFill patternType="solid">
        <fgColor theme="0"/>
        <bgColor rgb="FFFFF2CC"/>
      </patternFill>
    </fill>
    <fill>
      <patternFill patternType="solid">
        <fgColor rgb="FFFFF2CC"/>
        <bgColor rgb="FFFFFFFF"/>
      </patternFill>
    </fill>
    <fill>
      <patternFill patternType="solid">
        <fgColor rgb="FFFFFF00"/>
        <bgColor rgb="FFFFFF00"/>
      </patternFill>
    </fill>
    <fill>
      <patternFill patternType="solid">
        <fgColor rgb="FFFFC000"/>
        <bgColor rgb="FFFF9900"/>
      </patternFill>
    </fill>
    <fill>
      <patternFill patternType="solid">
        <fgColor rgb="FFFF66CC"/>
        <bgColor rgb="FFFF99CC"/>
      </patternFill>
    </fill>
    <fill>
      <patternFill patternType="solid">
        <fgColor rgb="FF00B0F0"/>
        <bgColor rgb="FF33CCCC"/>
      </patternFill>
    </fill>
    <fill>
      <patternFill patternType="solid">
        <fgColor rgb="FF9999FF"/>
        <bgColor rgb="FFCC99FF"/>
      </patternFill>
    </fill>
    <fill>
      <patternFill patternType="solid">
        <fgColor rgb="FFF5494D"/>
        <bgColor rgb="FFFF66CC"/>
      </patternFill>
    </fill>
    <fill>
      <patternFill patternType="solid">
        <fgColor rgb="FF92D050"/>
        <bgColor rgb="FFB2B2B2"/>
      </patternFill>
    </fill>
    <fill>
      <patternFill patternType="solid">
        <fgColor rgb="FFD9D9D9"/>
        <bgColor rgb="FFB4C7E7"/>
      </patternFill>
    </fill>
    <fill>
      <patternFill patternType="solid">
        <fgColor rgb="FFB2B2B2"/>
        <bgColor rgb="FFBFBFBF"/>
      </patternFill>
    </fill>
    <fill>
      <patternFill patternType="solid">
        <fgColor rgb="FF00B050"/>
        <bgColor rgb="FF008080"/>
      </patternFill>
    </fill>
    <fill>
      <patternFill patternType="solid">
        <fgColor theme="4" tint="0.59959715567491678"/>
        <bgColor rgb="FFBFBFBF"/>
      </patternFill>
    </fill>
    <fill>
      <patternFill patternType="solid">
        <fgColor theme="4" tint="0.39997558519241921"/>
        <bgColor rgb="FFFFF2CC"/>
      </patternFill>
    </fill>
    <fill>
      <patternFill patternType="solid">
        <fgColor theme="4" tint="0.39997558519241921"/>
        <bgColor rgb="FFFFFFCC"/>
      </patternFill>
    </fill>
    <fill>
      <patternFill patternType="solid">
        <fgColor theme="4" tint="0.39997558519241921"/>
        <bgColor indexed="64"/>
      </patternFill>
    </fill>
    <fill>
      <patternFill patternType="solid">
        <fgColor theme="4" tint="0.39997558519241921"/>
        <bgColor rgb="FFB2B2B2"/>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0">
    <xf numFmtId="0" fontId="0" fillId="0" borderId="0"/>
    <xf numFmtId="164" fontId="2" fillId="0" borderId="0" applyBorder="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cellStyleXfs>
  <cellXfs count="95">
    <xf numFmtId="0" fontId="0" fillId="0" borderId="0" xfId="0"/>
    <xf numFmtId="0" fontId="5" fillId="0" borderId="0" xfId="0" applyFont="1" applyAlignment="1">
      <alignment horizontal="center" vertical="center"/>
    </xf>
    <xf numFmtId="0" fontId="5" fillId="0" borderId="0" xfId="0" applyFont="1"/>
    <xf numFmtId="2" fontId="5" fillId="3" borderId="0" xfId="0" applyNumberFormat="1" applyFont="1" applyFill="1" applyAlignment="1">
      <alignment horizontal="center" vertical="center"/>
    </xf>
    <xf numFmtId="2" fontId="5" fillId="0" borderId="0" xfId="0" applyNumberFormat="1" applyFont="1" applyAlignment="1">
      <alignment horizontal="center"/>
    </xf>
    <xf numFmtId="164" fontId="5" fillId="0" borderId="0" xfId="1" applyFont="1" applyBorder="1" applyAlignment="1" applyProtection="1">
      <alignment horizontal="center" vertical="center"/>
    </xf>
    <xf numFmtId="0" fontId="6" fillId="0" borderId="0" xfId="0" applyFont="1"/>
    <xf numFmtId="0" fontId="7" fillId="0" borderId="0" xfId="0" applyFont="1"/>
    <xf numFmtId="2" fontId="5" fillId="3" borderId="0" xfId="0" applyNumberFormat="1" applyFont="1" applyFill="1" applyAlignment="1">
      <alignment horizontal="center"/>
    </xf>
    <xf numFmtId="2" fontId="5" fillId="0" borderId="0" xfId="0" applyNumberFormat="1" applyFont="1"/>
    <xf numFmtId="164" fontId="5" fillId="0" borderId="0" xfId="1" applyFont="1" applyBorder="1" applyAlignment="1" applyProtection="1">
      <alignment vertical="center"/>
    </xf>
    <xf numFmtId="0" fontId="5" fillId="4" borderId="1" xfId="1" applyNumberFormat="1" applyFont="1" applyFill="1" applyBorder="1" applyAlignment="1" applyProtection="1">
      <alignment horizontal="center" vertical="center" wrapText="1"/>
    </xf>
    <xf numFmtId="0" fontId="5" fillId="5" borderId="1" xfId="1" applyNumberFormat="1" applyFont="1" applyFill="1" applyBorder="1" applyAlignment="1" applyProtection="1">
      <alignment horizontal="center" vertical="center" wrapText="1"/>
      <protection locked="0"/>
    </xf>
    <xf numFmtId="0" fontId="5" fillId="6" borderId="1" xfId="1" applyNumberFormat="1" applyFont="1" applyFill="1" applyBorder="1" applyAlignment="1" applyProtection="1">
      <alignment horizontal="center" vertical="center" wrapText="1"/>
    </xf>
    <xf numFmtId="0" fontId="5" fillId="7" borderId="1" xfId="1" applyNumberFormat="1" applyFont="1" applyFill="1" applyBorder="1" applyAlignment="1" applyProtection="1">
      <alignment horizontal="center" vertical="center" wrapText="1"/>
    </xf>
    <xf numFmtId="0" fontId="5" fillId="8" borderId="1" xfId="1" applyNumberFormat="1" applyFont="1" applyFill="1" applyBorder="1" applyAlignment="1" applyProtection="1">
      <alignment horizontal="center" vertical="center" wrapText="1"/>
    </xf>
    <xf numFmtId="0" fontId="5" fillId="9" borderId="1" xfId="1" applyNumberFormat="1" applyFont="1" applyFill="1" applyBorder="1" applyAlignment="1" applyProtection="1">
      <alignment horizontal="center" vertical="center" wrapText="1"/>
    </xf>
    <xf numFmtId="0" fontId="6" fillId="10" borderId="1" xfId="1" applyNumberFormat="1" applyFont="1" applyFill="1" applyBorder="1" applyAlignment="1" applyProtection="1">
      <alignment horizontal="right" vertical="center" wrapText="1"/>
    </xf>
    <xf numFmtId="0" fontId="6" fillId="11" borderId="1" xfId="0" applyFont="1" applyFill="1" applyBorder="1" applyAlignment="1" applyProtection="1">
      <alignment horizontal="center" vertical="center"/>
      <protection locked="0"/>
    </xf>
    <xf numFmtId="0" fontId="6" fillId="11" borderId="0" xfId="0" applyFont="1" applyFill="1"/>
    <xf numFmtId="165" fontId="5" fillId="2" borderId="1" xfId="0" applyNumberFormat="1" applyFont="1" applyFill="1" applyBorder="1" applyAlignment="1" applyProtection="1">
      <alignment horizontal="center" vertical="center"/>
      <protection locked="0"/>
    </xf>
    <xf numFmtId="2" fontId="6" fillId="2" borderId="1" xfId="10" applyNumberFormat="1" applyFont="1" applyFill="1" applyBorder="1" applyAlignment="1">
      <alignment horizontal="center" vertical="center"/>
    </xf>
    <xf numFmtId="164" fontId="6" fillId="2" borderId="1" xfId="1" applyFont="1" applyFill="1" applyBorder="1" applyAlignment="1" applyProtection="1">
      <alignment horizontal="right" vertical="center"/>
    </xf>
    <xf numFmtId="164" fontId="5" fillId="2" borderId="1" xfId="1" applyFont="1" applyFill="1" applyBorder="1" applyAlignment="1" applyProtection="1">
      <alignment horizontal="right" vertical="center"/>
    </xf>
    <xf numFmtId="0" fontId="6" fillId="12" borderId="1" xfId="1" applyNumberFormat="1" applyFont="1" applyFill="1" applyBorder="1" applyAlignment="1" applyProtection="1">
      <alignment horizontal="center" vertical="center"/>
    </xf>
    <xf numFmtId="0" fontId="6" fillId="5" borderId="1" xfId="1" applyNumberFormat="1" applyFont="1" applyFill="1" applyBorder="1" applyAlignment="1" applyProtection="1">
      <alignment horizontal="center" vertical="center"/>
    </xf>
    <xf numFmtId="0" fontId="6" fillId="13" borderId="1" xfId="0" applyFont="1" applyFill="1" applyBorder="1" applyAlignment="1" applyProtection="1">
      <alignment horizontal="center" vertical="center"/>
      <protection locked="0"/>
    </xf>
    <xf numFmtId="2" fontId="6" fillId="0" borderId="1" xfId="0" applyNumberFormat="1" applyFont="1" applyBorder="1" applyAlignment="1">
      <alignment horizontal="center" vertical="center" wrapText="1"/>
    </xf>
    <xf numFmtId="0" fontId="6" fillId="2" borderId="0" xfId="0" applyFont="1" applyFill="1" applyAlignment="1">
      <alignment horizontal="center"/>
    </xf>
    <xf numFmtId="0" fontId="6" fillId="0" borderId="0" xfId="0" applyFont="1" applyAlignment="1">
      <alignment horizontal="center"/>
    </xf>
    <xf numFmtId="0" fontId="6" fillId="7" borderId="1" xfId="1" applyNumberFormat="1" applyFont="1" applyFill="1" applyBorder="1" applyAlignment="1" applyProtection="1">
      <alignment horizontal="center" vertical="center"/>
    </xf>
    <xf numFmtId="0" fontId="6" fillId="4" borderId="1" xfId="1" applyNumberFormat="1" applyFont="1" applyFill="1" applyBorder="1" applyAlignment="1" applyProtection="1">
      <alignment horizontal="center" vertical="center"/>
    </xf>
    <xf numFmtId="0" fontId="7" fillId="2" borderId="1" xfId="0" applyFont="1" applyFill="1" applyBorder="1" applyAlignment="1">
      <alignment horizontal="center" vertical="center" wrapText="1"/>
    </xf>
    <xf numFmtId="0" fontId="6" fillId="6" borderId="1" xfId="1" applyNumberFormat="1" applyFont="1" applyFill="1" applyBorder="1" applyAlignment="1" applyProtection="1">
      <alignment horizontal="center" vertical="center"/>
    </xf>
    <xf numFmtId="0" fontId="6" fillId="9" borderId="1" xfId="1" applyNumberFormat="1" applyFont="1" applyFill="1" applyBorder="1" applyAlignment="1" applyProtection="1">
      <alignment horizontal="center" vertical="center"/>
    </xf>
    <xf numFmtId="0" fontId="6" fillId="8" borderId="1" xfId="1" applyNumberFormat="1" applyFont="1" applyFill="1" applyBorder="1" applyAlignment="1" applyProtection="1">
      <alignment horizontal="center" vertical="center"/>
    </xf>
    <xf numFmtId="2" fontId="5" fillId="2" borderId="1" xfId="1"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wrapText="1"/>
      <protection locked="0"/>
    </xf>
    <xf numFmtId="2" fontId="7" fillId="2" borderId="1" xfId="12"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0" fontId="6" fillId="14" borderId="1" xfId="0" applyFont="1" applyFill="1" applyBorder="1" applyAlignment="1" applyProtection="1">
      <alignment horizontal="center" vertical="center"/>
      <protection locked="0"/>
    </xf>
    <xf numFmtId="0" fontId="6" fillId="2" borderId="0" xfId="0" applyFont="1" applyFill="1"/>
    <xf numFmtId="0" fontId="6" fillId="14" borderId="1" xfId="0" applyFont="1" applyFill="1" applyBorder="1" applyAlignment="1">
      <alignment horizontal="center" vertical="center"/>
    </xf>
    <xf numFmtId="0" fontId="6" fillId="0" borderId="0" xfId="0" applyFont="1" applyAlignment="1">
      <alignment horizontal="center" vertical="center"/>
    </xf>
    <xf numFmtId="0" fontId="6" fillId="2" borderId="0" xfId="0" applyFont="1" applyFill="1" applyAlignment="1">
      <alignment horizontal="center" vertical="center"/>
    </xf>
    <xf numFmtId="2" fontId="4" fillId="14" borderId="1" xfId="1" applyNumberFormat="1" applyFont="1" applyFill="1" applyBorder="1" applyAlignment="1" applyProtection="1">
      <alignment horizontal="center" vertical="center"/>
    </xf>
    <xf numFmtId="0" fontId="6"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2" fontId="5" fillId="2" borderId="1" xfId="0" applyNumberFormat="1" applyFont="1" applyFill="1" applyBorder="1" applyAlignment="1">
      <alignment horizontal="center" vertical="center"/>
    </xf>
    <xf numFmtId="0" fontId="5" fillId="14" borderId="1" xfId="0" applyFont="1" applyFill="1" applyBorder="1" applyAlignment="1">
      <alignment horizontal="center" vertical="center"/>
    </xf>
    <xf numFmtId="0" fontId="8" fillId="14" borderId="1" xfId="0" applyFont="1" applyFill="1" applyBorder="1" applyAlignment="1">
      <alignment horizontal="center" vertical="center"/>
    </xf>
    <xf numFmtId="0" fontId="5" fillId="14" borderId="1" xfId="1" applyNumberFormat="1" applyFont="1" applyFill="1" applyBorder="1" applyAlignment="1" applyProtection="1">
      <alignment horizontal="center" vertical="center"/>
    </xf>
    <xf numFmtId="0" fontId="9" fillId="14" borderId="1" xfId="0" applyFont="1" applyFill="1" applyBorder="1" applyAlignment="1">
      <alignment horizontal="center" vertical="center"/>
    </xf>
    <xf numFmtId="0" fontId="6" fillId="14" borderId="1" xfId="1" applyNumberFormat="1" applyFont="1" applyFill="1" applyBorder="1" applyAlignment="1" applyProtection="1">
      <alignment horizontal="center" vertical="center"/>
    </xf>
    <xf numFmtId="2" fontId="5" fillId="14" borderId="1" xfId="0" applyNumberFormat="1" applyFont="1" applyFill="1" applyBorder="1" applyAlignment="1">
      <alignment horizontal="center" vertical="center"/>
    </xf>
    <xf numFmtId="2" fontId="5" fillId="0" borderId="0" xfId="0" applyNumberFormat="1" applyFont="1" applyAlignment="1">
      <alignment horizontal="center" vertical="center"/>
    </xf>
    <xf numFmtId="2" fontId="6" fillId="0" borderId="0" xfId="0" applyNumberFormat="1" applyFont="1"/>
    <xf numFmtId="164" fontId="6" fillId="0" borderId="0" xfId="1" applyFont="1" applyBorder="1" applyAlignment="1" applyProtection="1">
      <alignment vertical="center"/>
    </xf>
    <xf numFmtId="0" fontId="10" fillId="0" borderId="0" xfId="0" applyFont="1"/>
    <xf numFmtId="0" fontId="10" fillId="2" borderId="1" xfId="0" applyFont="1" applyFill="1" applyBorder="1" applyAlignment="1" applyProtection="1">
      <alignment horizontal="center" vertical="center"/>
      <protection locked="0"/>
    </xf>
    <xf numFmtId="0" fontId="11" fillId="14" borderId="1" xfId="0" applyFont="1" applyFill="1" applyBorder="1" applyAlignment="1">
      <alignment horizontal="center" vertical="center"/>
    </xf>
    <xf numFmtId="0" fontId="10" fillId="0" borderId="0" xfId="0" applyFont="1" applyAlignment="1">
      <alignment horizontal="center" vertical="center"/>
    </xf>
    <xf numFmtId="0" fontId="12" fillId="16" borderId="1" xfId="0" applyFont="1" applyFill="1" applyBorder="1" applyAlignment="1" applyProtection="1">
      <alignment horizontal="center" vertical="center" wrapText="1"/>
      <protection locked="0"/>
    </xf>
    <xf numFmtId="0" fontId="12" fillId="11" borderId="1"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13" fillId="14" borderId="1" xfId="0" applyFont="1" applyFill="1" applyBorder="1" applyAlignment="1">
      <alignment horizontal="center" vertical="center"/>
    </xf>
    <xf numFmtId="1" fontId="12" fillId="2" borderId="0" xfId="0" applyNumberFormat="1" applyFont="1" applyFill="1" applyAlignment="1">
      <alignment horizontal="center" vertical="center"/>
    </xf>
    <xf numFmtId="1" fontId="12" fillId="15" borderId="1" xfId="0" applyNumberFormat="1" applyFont="1"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12" fillId="15" borderId="1" xfId="0" applyFont="1" applyFill="1" applyBorder="1" applyAlignment="1" applyProtection="1">
      <alignment horizontal="center" vertical="center" wrapText="1"/>
      <protection locked="0"/>
    </xf>
    <xf numFmtId="0" fontId="12" fillId="17" borderId="1" xfId="10" applyFont="1" applyFill="1" applyBorder="1" applyAlignment="1" applyProtection="1">
      <alignment horizontal="center" vertical="center" wrapText="1"/>
      <protection locked="0"/>
    </xf>
    <xf numFmtId="2" fontId="12" fillId="15" borderId="1" xfId="0" applyNumberFormat="1" applyFont="1" applyFill="1" applyBorder="1" applyAlignment="1" applyProtection="1">
      <alignment horizontal="center" vertical="center" wrapText="1"/>
      <protection locked="0"/>
    </xf>
    <xf numFmtId="2" fontId="12" fillId="16" borderId="1" xfId="0" applyNumberFormat="1" applyFont="1" applyFill="1" applyBorder="1" applyAlignment="1" applyProtection="1">
      <alignment horizontal="center" vertical="center" wrapText="1"/>
      <protection locked="0"/>
    </xf>
    <xf numFmtId="164" fontId="12" fillId="15" borderId="1" xfId="1" applyFont="1" applyFill="1" applyBorder="1" applyAlignment="1" applyProtection="1">
      <alignment horizontal="center" vertical="center" wrapText="1"/>
      <protection locked="0"/>
    </xf>
    <xf numFmtId="2" fontId="12" fillId="17" borderId="1" xfId="0" applyNumberFormat="1" applyFont="1" applyFill="1" applyBorder="1" applyAlignment="1">
      <alignment horizontal="center" vertical="center" wrapText="1"/>
    </xf>
    <xf numFmtId="0" fontId="12" fillId="11" borderId="0" xfId="0" applyFont="1" applyFill="1" applyAlignment="1">
      <alignment horizontal="center" vertical="center"/>
    </xf>
    <xf numFmtId="1" fontId="12" fillId="11" borderId="1" xfId="0" applyNumberFormat="1" applyFont="1" applyFill="1" applyBorder="1" applyAlignment="1" applyProtection="1">
      <alignment horizontal="center" vertical="center"/>
      <protection locked="0"/>
    </xf>
    <xf numFmtId="0" fontId="12" fillId="18" borderId="1" xfId="0" applyFont="1" applyFill="1" applyBorder="1" applyAlignment="1">
      <alignment horizontal="center" vertical="center" wrapText="1"/>
    </xf>
    <xf numFmtId="0" fontId="14" fillId="18" borderId="1" xfId="0" applyFont="1" applyFill="1" applyBorder="1" applyAlignment="1" applyProtection="1">
      <alignment horizontal="center" vertical="center" wrapText="1"/>
      <protection locked="0"/>
    </xf>
    <xf numFmtId="0" fontId="14" fillId="18" borderId="2" xfId="0" applyFont="1" applyFill="1" applyBorder="1" applyAlignment="1" applyProtection="1">
      <alignment horizontal="center" vertical="center" wrapText="1"/>
      <protection locked="0"/>
    </xf>
    <xf numFmtId="0" fontId="14" fillId="0" borderId="0" xfId="0" applyFont="1" applyAlignment="1">
      <alignment horizontal="center" vertical="center"/>
    </xf>
    <xf numFmtId="0" fontId="12" fillId="0" borderId="0" xfId="0" applyFont="1" applyAlignment="1">
      <alignment horizontal="left" vertical="center"/>
    </xf>
    <xf numFmtId="0" fontId="14" fillId="2" borderId="1" xfId="0" applyFont="1" applyFill="1" applyBorder="1" applyAlignment="1">
      <alignment horizontal="center" vertical="center"/>
    </xf>
    <xf numFmtId="0" fontId="14" fillId="2" borderId="1" xfId="0" applyFont="1" applyFill="1" applyBorder="1" applyAlignment="1" applyProtection="1">
      <alignment horizontal="left" vertical="center" wrapText="1"/>
      <protection locked="0"/>
    </xf>
    <xf numFmtId="2" fontId="12" fillId="2" borderId="3" xfId="0" applyNumberFormat="1" applyFont="1" applyFill="1" applyBorder="1" applyAlignment="1">
      <alignment horizontal="left" vertical="center" wrapText="1"/>
    </xf>
    <xf numFmtId="0" fontId="14" fillId="14" borderId="1" xfId="0" applyFont="1" applyFill="1" applyBorder="1" applyAlignment="1">
      <alignment horizontal="center" vertical="center"/>
    </xf>
    <xf numFmtId="49" fontId="12" fillId="2" borderId="3" xfId="0" applyNumberFormat="1" applyFont="1" applyFill="1" applyBorder="1" applyAlignment="1" applyProtection="1">
      <alignment horizontal="left" vertical="center" wrapText="1"/>
      <protection locked="0"/>
    </xf>
    <xf numFmtId="49" fontId="12" fillId="14" borderId="3" xfId="0" applyNumberFormat="1" applyFont="1" applyFill="1" applyBorder="1" applyAlignment="1" applyProtection="1">
      <alignment horizontal="left" vertical="center" wrapText="1"/>
      <protection locked="0"/>
    </xf>
    <xf numFmtId="0" fontId="12" fillId="14" borderId="3" xfId="0" applyFont="1" applyFill="1" applyBorder="1" applyAlignment="1" applyProtection="1">
      <alignment horizontal="left" vertical="center" wrapText="1"/>
      <protection locked="0"/>
    </xf>
    <xf numFmtId="2" fontId="11" fillId="2" borderId="1" xfId="0" applyNumberFormat="1" applyFont="1" applyFill="1" applyBorder="1" applyAlignment="1">
      <alignment horizontal="center" vertical="center" wrapText="1"/>
    </xf>
    <xf numFmtId="2" fontId="10" fillId="2" borderId="1" xfId="0" applyNumberFormat="1" applyFont="1" applyFill="1" applyBorder="1" applyAlignment="1">
      <alignment horizontal="center" vertical="center" wrapText="1"/>
    </xf>
    <xf numFmtId="0" fontId="6" fillId="0" borderId="1" xfId="20" applyFont="1" applyBorder="1" applyAlignment="1">
      <alignment horizontal="center" vertical="center" wrapText="1"/>
    </xf>
    <xf numFmtId="2" fontId="15" fillId="0" borderId="1" xfId="12" applyNumberFormat="1" applyFont="1" applyBorder="1" applyAlignment="1">
      <alignment horizontal="center" vertical="center" wrapText="1"/>
    </xf>
    <xf numFmtId="0" fontId="5" fillId="0" borderId="1" xfId="0" applyFont="1" applyBorder="1" applyAlignment="1">
      <alignment horizontal="center" vertical="center"/>
    </xf>
    <xf numFmtId="164" fontId="5" fillId="0" borderId="1" xfId="0" applyNumberFormat="1" applyFont="1" applyBorder="1" applyAlignment="1">
      <alignment horizontal="center" vertical="center"/>
    </xf>
  </cellXfs>
  <cellStyles count="30">
    <cellStyle name="Comma" xfId="1" builtinId="3"/>
    <cellStyle name="Įprastas 2" xfId="27" xr:uid="{00000000-0005-0000-0000-00001F000000}"/>
    <cellStyle name="Įprastas 3" xfId="28" xr:uid="{00000000-0005-0000-0000-000020000000}"/>
    <cellStyle name="Įprastas 3 2" xfId="29" xr:uid="{00000000-0005-0000-0000-000021000000}"/>
    <cellStyle name="Normal" xfId="0" builtinId="0"/>
    <cellStyle name="Normal 10" xfId="2" xr:uid="{00000000-0005-0000-0000-000006000000}"/>
    <cellStyle name="Normal 10 2" xfId="3" xr:uid="{00000000-0005-0000-0000-000007000000}"/>
    <cellStyle name="Normal 11" xfId="4" xr:uid="{00000000-0005-0000-0000-000008000000}"/>
    <cellStyle name="Normal 12" xfId="5" xr:uid="{00000000-0005-0000-0000-000009000000}"/>
    <cellStyle name="Normal 13" xfId="6" xr:uid="{00000000-0005-0000-0000-00000A000000}"/>
    <cellStyle name="Normal 14" xfId="7" xr:uid="{00000000-0005-0000-0000-00000B000000}"/>
    <cellStyle name="Normal 18" xfId="8" xr:uid="{00000000-0005-0000-0000-00000C000000}"/>
    <cellStyle name="Normal 19" xfId="9" xr:uid="{00000000-0005-0000-0000-00000D000000}"/>
    <cellStyle name="Normal 2" xfId="10" xr:uid="{00000000-0005-0000-0000-00000E000000}"/>
    <cellStyle name="Normal 2 10" xfId="11" xr:uid="{00000000-0005-0000-0000-00000F000000}"/>
    <cellStyle name="Normal 2 2" xfId="12" xr:uid="{00000000-0005-0000-0000-000010000000}"/>
    <cellStyle name="Normal 2 2 2" xfId="13" xr:uid="{00000000-0005-0000-0000-000011000000}"/>
    <cellStyle name="Normal 2 3" xfId="14" xr:uid="{00000000-0005-0000-0000-000012000000}"/>
    <cellStyle name="Normal 2_2011 01 21 Mikrobiol skyr specifikacija is Virbalienes 02 26" xfId="18" xr:uid="{00000000-0005-0000-0000-000016000000}"/>
    <cellStyle name="Normal 20" xfId="15" xr:uid="{00000000-0005-0000-0000-000013000000}"/>
    <cellStyle name="Normal 21" xfId="16" xr:uid="{00000000-0005-0000-0000-000014000000}"/>
    <cellStyle name="Normal 29" xfId="17" xr:uid="{00000000-0005-0000-0000-000015000000}"/>
    <cellStyle name="Normal 3" xfId="19" xr:uid="{00000000-0005-0000-0000-000017000000}"/>
    <cellStyle name="Normal 4" xfId="20" xr:uid="{00000000-0005-0000-0000-000018000000}"/>
    <cellStyle name="Normal 5" xfId="21" xr:uid="{00000000-0005-0000-0000-000019000000}"/>
    <cellStyle name="Normal 6" xfId="22" xr:uid="{00000000-0005-0000-0000-00001A000000}"/>
    <cellStyle name="Normal 6 2" xfId="23" xr:uid="{00000000-0005-0000-0000-00001B000000}"/>
    <cellStyle name="Normal 7" xfId="24" xr:uid="{00000000-0005-0000-0000-00001C000000}"/>
    <cellStyle name="Normal 8" xfId="25" xr:uid="{00000000-0005-0000-0000-00001D000000}"/>
    <cellStyle name="Normal 9" xfId="26" xr:uid="{00000000-0005-0000-0000-00001E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CCFFFF"/>
      <rgbColor rgb="FF660066"/>
      <rgbColor rgb="FFFF66CC"/>
      <rgbColor rgb="FF0066CC"/>
      <rgbColor rgb="FFB4C7E7"/>
      <rgbColor rgb="FF000080"/>
      <rgbColor rgb="FFFF00FF"/>
      <rgbColor rgb="FFFFFF00"/>
      <rgbColor rgb="FF00FFFF"/>
      <rgbColor rgb="FF800080"/>
      <rgbColor rgb="FF800000"/>
      <rgbColor rgb="FF008080"/>
      <rgbColor rgb="FF0000FF"/>
      <rgbColor rgb="FF00B0F0"/>
      <rgbColor rgb="FFCCFFFF"/>
      <rgbColor rgb="FFD9D9D9"/>
      <rgbColor rgb="FFFFFF99"/>
      <rgbColor rgb="FF99CCFF"/>
      <rgbColor rgb="FFFF99CC"/>
      <rgbColor rgb="FFCC99FF"/>
      <rgbColor rgb="FFFFCC99"/>
      <rgbColor rgb="FF3366FF"/>
      <rgbColor rgb="FF33CCCC"/>
      <rgbColor rgb="FF92D050"/>
      <rgbColor rgb="FFFFC000"/>
      <rgbColor rgb="FFFF9900"/>
      <rgbColor rgb="FFF5494D"/>
      <rgbColor rgb="FF666699"/>
      <rgbColor rgb="FFB2B2B2"/>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majorFont>
      <a:minorFont>
        <a:latin typeface="Calibri"/>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40"/>
  <sheetViews>
    <sheetView tabSelected="1" topLeftCell="A16" zoomScale="60" zoomScaleNormal="60" workbookViewId="0">
      <selection activeCell="A7" sqref="A7:XFD7"/>
    </sheetView>
  </sheetViews>
  <sheetFormatPr defaultColWidth="29.42578125" defaultRowHeight="16.5" x14ac:dyDescent="0.25"/>
  <cols>
    <col min="1" max="1" width="14.140625" style="80" customWidth="1"/>
    <col min="2" max="2" width="33.7109375" style="81" customWidth="1"/>
    <col min="3" max="3" width="22" style="43" customWidth="1"/>
    <col min="4" max="4" width="47.85546875" style="6" customWidth="1"/>
    <col min="5" max="5" width="13.42578125" style="6" customWidth="1"/>
    <col min="6" max="6" width="42.28515625" style="6" customWidth="1"/>
    <col min="7" max="7" width="21.85546875" style="6" customWidth="1"/>
    <col min="8" max="8" width="15.28515625" style="58" customWidth="1"/>
    <col min="9" max="9" width="27.28515625" style="66" customWidth="1"/>
    <col min="10" max="10" width="18.42578125" style="8" customWidth="1"/>
    <col min="11" max="11" width="16.42578125" style="8" customWidth="1"/>
    <col min="12" max="13" width="16.42578125" style="56" customWidth="1"/>
    <col min="14" max="14" width="20.7109375" style="57" customWidth="1"/>
    <col min="15" max="15" width="25" style="10" customWidth="1"/>
    <col min="16" max="16" width="15.140625" style="6" hidden="1" customWidth="1"/>
    <col min="17" max="17" width="17.28515625" style="6" hidden="1" customWidth="1"/>
    <col min="18" max="18" width="18.28515625" style="6" hidden="1" customWidth="1"/>
    <col min="19" max="19" width="14.140625" style="6" hidden="1" customWidth="1"/>
    <col min="20" max="20" width="14.42578125" style="2" hidden="1" customWidth="1"/>
    <col min="21" max="21" width="14.7109375" style="6" hidden="1" customWidth="1"/>
    <col min="22" max="22" width="18.5703125" style="6" hidden="1" customWidth="1"/>
    <col min="23" max="1011" width="29.42578125" style="6"/>
    <col min="1012" max="16384" width="29.42578125" style="7"/>
  </cols>
  <sheetData>
    <row r="1" spans="1:1024" hidden="1" x14ac:dyDescent="0.25">
      <c r="C1" s="1"/>
      <c r="D1" s="2"/>
      <c r="E1" s="2"/>
      <c r="F1" s="2"/>
      <c r="G1" s="2"/>
      <c r="J1" s="3"/>
      <c r="K1" s="3"/>
      <c r="L1" s="4"/>
      <c r="M1" s="4"/>
      <c r="N1" s="5"/>
      <c r="O1" s="5"/>
    </row>
    <row r="2" spans="1:1024" hidden="1" x14ac:dyDescent="0.25">
      <c r="C2" s="1"/>
      <c r="D2" s="2"/>
      <c r="E2" s="2"/>
      <c r="F2" s="2"/>
      <c r="G2" s="2"/>
      <c r="J2" s="3"/>
      <c r="K2" s="3"/>
      <c r="L2" s="4"/>
      <c r="M2" s="4"/>
      <c r="N2" s="5"/>
      <c r="O2" s="5"/>
    </row>
    <row r="3" spans="1:1024" hidden="1" x14ac:dyDescent="0.25">
      <c r="C3" s="1"/>
      <c r="D3" s="2"/>
      <c r="E3" s="2"/>
      <c r="F3" s="2"/>
      <c r="G3" s="2"/>
      <c r="J3" s="3"/>
      <c r="K3" s="3"/>
      <c r="L3" s="4"/>
      <c r="M3" s="4"/>
      <c r="N3" s="5"/>
      <c r="O3" s="5"/>
    </row>
    <row r="4" spans="1:1024" hidden="1" x14ac:dyDescent="0.25">
      <c r="C4" s="1"/>
      <c r="D4" s="2"/>
      <c r="E4" s="2"/>
      <c r="F4" s="2"/>
      <c r="G4" s="2"/>
      <c r="L4" s="9"/>
      <c r="M4" s="9"/>
      <c r="N4" s="10"/>
    </row>
    <row r="5" spans="1:1024" ht="151.5" customHeight="1" x14ac:dyDescent="0.25">
      <c r="A5" s="77" t="s">
        <v>0</v>
      </c>
      <c r="B5" s="78" t="s">
        <v>1</v>
      </c>
      <c r="C5" s="69" t="s">
        <v>29</v>
      </c>
      <c r="D5" s="79" t="s">
        <v>2</v>
      </c>
      <c r="E5" s="79" t="s">
        <v>30</v>
      </c>
      <c r="F5" s="70" t="s">
        <v>32</v>
      </c>
      <c r="G5" s="70" t="s">
        <v>33</v>
      </c>
      <c r="H5" s="62" t="s">
        <v>31</v>
      </c>
      <c r="I5" s="67" t="s">
        <v>34</v>
      </c>
      <c r="J5" s="71" t="s">
        <v>35</v>
      </c>
      <c r="K5" s="72" t="s">
        <v>36</v>
      </c>
      <c r="L5" s="71" t="s">
        <v>37</v>
      </c>
      <c r="M5" s="73" t="s">
        <v>38</v>
      </c>
      <c r="N5" s="74" t="s">
        <v>39</v>
      </c>
      <c r="O5" s="73" t="s">
        <v>40</v>
      </c>
      <c r="P5" s="11" t="s">
        <v>3</v>
      </c>
      <c r="Q5" s="12" t="s">
        <v>4</v>
      </c>
      <c r="R5" s="13" t="s">
        <v>5</v>
      </c>
      <c r="S5" s="14" t="s">
        <v>6</v>
      </c>
      <c r="T5" s="15" t="s">
        <v>7</v>
      </c>
      <c r="U5" s="16" t="s">
        <v>8</v>
      </c>
      <c r="V5" s="17" t="s">
        <v>9</v>
      </c>
    </row>
    <row r="6" spans="1:1024" s="19" customFormat="1" ht="21.75" customHeight="1" x14ac:dyDescent="0.25">
      <c r="A6" s="75">
        <v>1</v>
      </c>
      <c r="B6" s="63">
        <v>2</v>
      </c>
      <c r="C6" s="63">
        <v>3</v>
      </c>
      <c r="D6" s="63">
        <v>4</v>
      </c>
      <c r="E6" s="63">
        <v>5</v>
      </c>
      <c r="F6" s="63">
        <v>6</v>
      </c>
      <c r="G6" s="63">
        <v>7</v>
      </c>
      <c r="H6" s="63">
        <v>8</v>
      </c>
      <c r="I6" s="63">
        <v>9</v>
      </c>
      <c r="J6" s="76">
        <v>10</v>
      </c>
      <c r="K6" s="76">
        <v>11</v>
      </c>
      <c r="L6" s="76">
        <v>12</v>
      </c>
      <c r="M6" s="76">
        <v>13</v>
      </c>
      <c r="N6" s="76">
        <v>14</v>
      </c>
      <c r="O6" s="76">
        <v>15</v>
      </c>
      <c r="P6" s="18"/>
      <c r="Q6" s="18"/>
      <c r="R6" s="18"/>
      <c r="S6" s="18"/>
      <c r="T6" s="18"/>
      <c r="U6" s="18"/>
      <c r="V6" s="18"/>
      <c r="W6" s="6"/>
      <c r="X6" s="6"/>
      <c r="Y6" s="6"/>
      <c r="Z6" s="6"/>
    </row>
    <row r="7" spans="1:1024" ht="164.45" customHeight="1" x14ac:dyDescent="0.25">
      <c r="A7" s="82">
        <v>17</v>
      </c>
      <c r="B7" s="84" t="s">
        <v>10</v>
      </c>
      <c r="C7" s="39" t="s">
        <v>11</v>
      </c>
      <c r="D7" s="39" t="s">
        <v>47</v>
      </c>
      <c r="E7" s="39" t="s">
        <v>48</v>
      </c>
      <c r="F7" s="89" t="s">
        <v>49</v>
      </c>
      <c r="G7" s="90" t="s">
        <v>50</v>
      </c>
      <c r="H7" s="59" t="s">
        <v>12</v>
      </c>
      <c r="I7" s="64">
        <f>V23</f>
        <v>240</v>
      </c>
      <c r="J7" s="36">
        <v>13.5</v>
      </c>
      <c r="K7" s="20">
        <v>0.21</v>
      </c>
      <c r="L7" s="21">
        <f>J7*1.21</f>
        <v>16.335000000000001</v>
      </c>
      <c r="M7" s="21">
        <f>J7*I7</f>
        <v>3240</v>
      </c>
      <c r="N7" s="22">
        <f>O7-M7</f>
        <v>680.40000000000009</v>
      </c>
      <c r="O7" s="23">
        <f>L7*I7</f>
        <v>3920.4</v>
      </c>
      <c r="P7" s="24"/>
      <c r="Q7" s="25">
        <v>3000</v>
      </c>
      <c r="R7" s="24"/>
      <c r="S7" s="24"/>
      <c r="T7" s="24"/>
      <c r="U7" s="24"/>
      <c r="V7" s="26">
        <f t="shared" ref="V7:V23" si="0">SUM(P7:U7)</f>
        <v>3000</v>
      </c>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c r="IH7" s="19"/>
      <c r="II7" s="19"/>
      <c r="IJ7" s="19"/>
      <c r="IK7" s="19"/>
      <c r="IL7" s="19"/>
      <c r="IM7" s="19"/>
      <c r="IN7" s="19"/>
      <c r="IO7" s="19"/>
      <c r="IP7" s="19"/>
      <c r="IQ7" s="19"/>
      <c r="IR7" s="19"/>
      <c r="IS7" s="19"/>
      <c r="IT7" s="19"/>
      <c r="IU7" s="19"/>
      <c r="IV7" s="19"/>
      <c r="IW7" s="19"/>
      <c r="IX7" s="19"/>
      <c r="IY7" s="19"/>
      <c r="IZ7" s="19"/>
      <c r="JA7" s="19"/>
      <c r="JB7" s="19"/>
      <c r="JC7" s="19"/>
      <c r="JD7" s="19"/>
      <c r="JE7" s="19"/>
      <c r="JF7" s="19"/>
      <c r="JG7" s="19"/>
      <c r="JH7" s="19"/>
      <c r="JI7" s="19"/>
      <c r="JJ7" s="19"/>
      <c r="JK7" s="19"/>
      <c r="JL7" s="19"/>
      <c r="JM7" s="19"/>
      <c r="JN7" s="19"/>
      <c r="JO7" s="19"/>
      <c r="JP7" s="19"/>
      <c r="JQ7" s="19"/>
      <c r="JR7" s="19"/>
      <c r="JS7" s="19"/>
      <c r="JT7" s="19"/>
      <c r="JU7" s="19"/>
      <c r="JV7" s="19"/>
      <c r="JW7" s="19"/>
      <c r="JX7" s="19"/>
      <c r="JY7" s="19"/>
      <c r="JZ7" s="19"/>
      <c r="KA7" s="19"/>
      <c r="KB7" s="19"/>
      <c r="KC7" s="19"/>
      <c r="KD7" s="19"/>
      <c r="KE7" s="19"/>
      <c r="KF7" s="19"/>
      <c r="KG7" s="19"/>
      <c r="KH7" s="19"/>
      <c r="KI7" s="19"/>
      <c r="KJ7" s="19"/>
      <c r="KK7" s="19"/>
      <c r="KL7" s="19"/>
      <c r="KM7" s="19"/>
      <c r="KN7" s="19"/>
      <c r="KO7" s="19"/>
      <c r="KP7" s="19"/>
      <c r="KQ7" s="19"/>
      <c r="KR7" s="19"/>
      <c r="KS7" s="19"/>
      <c r="KT7" s="19"/>
      <c r="KU7" s="19"/>
      <c r="KV7" s="19"/>
      <c r="KW7" s="19"/>
      <c r="KX7" s="19"/>
      <c r="KY7" s="19"/>
      <c r="KZ7" s="19"/>
      <c r="LA7" s="19"/>
      <c r="LB7" s="19"/>
      <c r="LC7" s="19"/>
      <c r="LD7" s="19"/>
      <c r="LE7" s="19"/>
      <c r="LF7" s="19"/>
      <c r="LG7" s="19"/>
      <c r="LH7" s="19"/>
      <c r="LI7" s="19"/>
      <c r="LJ7" s="19"/>
      <c r="LK7" s="19"/>
      <c r="LL7" s="19"/>
      <c r="LM7" s="19"/>
      <c r="LN7" s="19"/>
      <c r="LO7" s="19"/>
      <c r="LP7" s="19"/>
      <c r="LQ7" s="19"/>
      <c r="LR7" s="19"/>
      <c r="LS7" s="19"/>
      <c r="LT7" s="19"/>
      <c r="LU7" s="19"/>
      <c r="LV7" s="19"/>
      <c r="LW7" s="19"/>
      <c r="LX7" s="19"/>
      <c r="LY7" s="19"/>
      <c r="LZ7" s="19"/>
      <c r="MA7" s="19"/>
      <c r="MB7" s="19"/>
      <c r="MC7" s="19"/>
      <c r="MD7" s="19"/>
      <c r="ME7" s="19"/>
      <c r="MF7" s="19"/>
      <c r="MG7" s="19"/>
      <c r="MH7" s="19"/>
      <c r="MI7" s="19"/>
      <c r="MJ7" s="19"/>
      <c r="MK7" s="19"/>
      <c r="ML7" s="19"/>
      <c r="MM7" s="19"/>
      <c r="MN7" s="19"/>
      <c r="MO7" s="19"/>
      <c r="MP7" s="19"/>
      <c r="MQ7" s="19"/>
      <c r="MR7" s="19"/>
      <c r="MS7" s="19"/>
      <c r="MT7" s="19"/>
      <c r="MU7" s="19"/>
      <c r="MV7" s="19"/>
      <c r="MW7" s="19"/>
      <c r="MX7" s="19"/>
      <c r="MY7" s="19"/>
      <c r="MZ7" s="19"/>
      <c r="NA7" s="19"/>
      <c r="NB7" s="19"/>
      <c r="NC7" s="19"/>
      <c r="ND7" s="19"/>
      <c r="NE7" s="19"/>
      <c r="NF7" s="19"/>
      <c r="NG7" s="19"/>
      <c r="NH7" s="19"/>
      <c r="NI7" s="19"/>
      <c r="NJ7" s="19"/>
      <c r="NK7" s="19"/>
      <c r="NL7" s="19"/>
      <c r="NM7" s="19"/>
      <c r="NN7" s="19"/>
      <c r="NO7" s="19"/>
      <c r="NP7" s="19"/>
      <c r="NQ7" s="19"/>
      <c r="NR7" s="19"/>
      <c r="NS7" s="19"/>
      <c r="NT7" s="19"/>
      <c r="NU7" s="19"/>
      <c r="NV7" s="19"/>
      <c r="NW7" s="19"/>
      <c r="NX7" s="19"/>
      <c r="NY7" s="19"/>
      <c r="NZ7" s="19"/>
      <c r="OA7" s="19"/>
      <c r="OB7" s="19"/>
      <c r="OC7" s="19"/>
      <c r="OD7" s="19"/>
      <c r="OE7" s="19"/>
      <c r="OF7" s="19"/>
      <c r="OG7" s="19"/>
      <c r="OH7" s="19"/>
      <c r="OI7" s="19"/>
      <c r="OJ7" s="19"/>
      <c r="OK7" s="19"/>
      <c r="OL7" s="19"/>
      <c r="OM7" s="19"/>
      <c r="ON7" s="19"/>
      <c r="OO7" s="19"/>
      <c r="OP7" s="19"/>
      <c r="OQ7" s="19"/>
      <c r="OR7" s="19"/>
      <c r="OS7" s="19"/>
      <c r="OT7" s="19"/>
      <c r="OU7" s="19"/>
      <c r="OV7" s="19"/>
      <c r="OW7" s="19"/>
      <c r="OX7" s="19"/>
      <c r="OY7" s="19"/>
      <c r="OZ7" s="19"/>
      <c r="PA7" s="19"/>
      <c r="PB7" s="19"/>
      <c r="PC7" s="19"/>
      <c r="PD7" s="19"/>
      <c r="PE7" s="19"/>
      <c r="PF7" s="19"/>
      <c r="PG7" s="19"/>
      <c r="PH7" s="19"/>
      <c r="PI7" s="19"/>
      <c r="PJ7" s="19"/>
      <c r="PK7" s="19"/>
      <c r="PL7" s="19"/>
      <c r="PM7" s="19"/>
      <c r="PN7" s="19"/>
      <c r="PO7" s="19"/>
      <c r="PP7" s="19"/>
      <c r="PQ7" s="19"/>
      <c r="PR7" s="19"/>
      <c r="PS7" s="19"/>
      <c r="PT7" s="19"/>
      <c r="PU7" s="19"/>
      <c r="PV7" s="19"/>
      <c r="PW7" s="19"/>
      <c r="PX7" s="19"/>
      <c r="PY7" s="19"/>
      <c r="PZ7" s="19"/>
      <c r="QA7" s="19"/>
      <c r="QB7" s="19"/>
      <c r="QC7" s="19"/>
      <c r="QD7" s="19"/>
      <c r="QE7" s="19"/>
      <c r="QF7" s="19"/>
      <c r="QG7" s="19"/>
      <c r="QH7" s="19"/>
      <c r="QI7" s="19"/>
      <c r="QJ7" s="19"/>
      <c r="QK7" s="19"/>
      <c r="QL7" s="19"/>
      <c r="QM7" s="19"/>
      <c r="QN7" s="19"/>
      <c r="QO7" s="19"/>
      <c r="QP7" s="19"/>
      <c r="QQ7" s="19"/>
      <c r="QR7" s="19"/>
      <c r="QS7" s="19"/>
      <c r="QT7" s="19"/>
      <c r="QU7" s="19"/>
      <c r="QV7" s="19"/>
      <c r="QW7" s="19"/>
      <c r="QX7" s="19"/>
      <c r="QY7" s="19"/>
      <c r="QZ7" s="19"/>
      <c r="RA7" s="19"/>
      <c r="RB7" s="19"/>
      <c r="RC7" s="19"/>
      <c r="RD7" s="19"/>
      <c r="RE7" s="19"/>
      <c r="RF7" s="19"/>
      <c r="RG7" s="19"/>
      <c r="RH7" s="19"/>
      <c r="RI7" s="19"/>
      <c r="RJ7" s="19"/>
      <c r="RK7" s="19"/>
      <c r="RL7" s="19"/>
      <c r="RM7" s="19"/>
      <c r="RN7" s="19"/>
      <c r="RO7" s="19"/>
      <c r="RP7" s="19"/>
      <c r="RQ7" s="19"/>
      <c r="RR7" s="19"/>
      <c r="RS7" s="19"/>
      <c r="RT7" s="19"/>
      <c r="RU7" s="19"/>
      <c r="RV7" s="19"/>
      <c r="RW7" s="19"/>
      <c r="RX7" s="19"/>
      <c r="RY7" s="19"/>
      <c r="RZ7" s="19"/>
      <c r="SA7" s="19"/>
      <c r="SB7" s="19"/>
      <c r="SC7" s="19"/>
      <c r="SD7" s="19"/>
      <c r="SE7" s="19"/>
      <c r="SF7" s="19"/>
      <c r="SG7" s="19"/>
      <c r="SH7" s="19"/>
      <c r="SI7" s="19"/>
      <c r="SJ7" s="19"/>
      <c r="SK7" s="19"/>
      <c r="SL7" s="19"/>
      <c r="SM7" s="19"/>
      <c r="SN7" s="19"/>
      <c r="SO7" s="19"/>
      <c r="SP7" s="19"/>
      <c r="SQ7" s="19"/>
      <c r="SR7" s="19"/>
      <c r="SS7" s="19"/>
      <c r="ST7" s="19"/>
      <c r="SU7" s="19"/>
      <c r="SV7" s="19"/>
      <c r="SW7" s="19"/>
      <c r="SX7" s="19"/>
      <c r="SY7" s="19"/>
      <c r="SZ7" s="19"/>
      <c r="TA7" s="19"/>
      <c r="TB7" s="19"/>
      <c r="TC7" s="19"/>
      <c r="TD7" s="19"/>
      <c r="TE7" s="19"/>
      <c r="TF7" s="19"/>
      <c r="TG7" s="19"/>
      <c r="TH7" s="19"/>
      <c r="TI7" s="19"/>
      <c r="TJ7" s="19"/>
      <c r="TK7" s="19"/>
      <c r="TL7" s="19"/>
      <c r="TM7" s="19"/>
      <c r="TN7" s="19"/>
      <c r="TO7" s="19"/>
      <c r="TP7" s="19"/>
      <c r="TQ7" s="19"/>
      <c r="TR7" s="19"/>
      <c r="TS7" s="19"/>
      <c r="TT7" s="19"/>
      <c r="TU7" s="19"/>
      <c r="TV7" s="19"/>
      <c r="TW7" s="19"/>
      <c r="TX7" s="19"/>
      <c r="TY7" s="19"/>
      <c r="TZ7" s="19"/>
      <c r="UA7" s="19"/>
      <c r="UB7" s="19"/>
      <c r="UC7" s="19"/>
      <c r="UD7" s="19"/>
      <c r="UE7" s="19"/>
      <c r="UF7" s="19"/>
      <c r="UG7" s="19"/>
      <c r="UH7" s="19"/>
      <c r="UI7" s="19"/>
      <c r="UJ7" s="19"/>
      <c r="UK7" s="19"/>
      <c r="UL7" s="19"/>
      <c r="UM7" s="19"/>
      <c r="UN7" s="19"/>
      <c r="UO7" s="19"/>
      <c r="UP7" s="19"/>
      <c r="UQ7" s="19"/>
      <c r="UR7" s="19"/>
      <c r="US7" s="19"/>
      <c r="UT7" s="19"/>
      <c r="UU7" s="19"/>
      <c r="UV7" s="19"/>
      <c r="UW7" s="19"/>
      <c r="UX7" s="19"/>
      <c r="UY7" s="19"/>
      <c r="UZ7" s="19"/>
      <c r="VA7" s="19"/>
      <c r="VB7" s="19"/>
      <c r="VC7" s="19"/>
      <c r="VD7" s="19"/>
      <c r="VE7" s="19"/>
      <c r="VF7" s="19"/>
      <c r="VG7" s="19"/>
      <c r="VH7" s="19"/>
      <c r="VI7" s="19"/>
      <c r="VJ7" s="19"/>
      <c r="VK7" s="19"/>
      <c r="VL7" s="19"/>
      <c r="VM7" s="19"/>
      <c r="VN7" s="19"/>
      <c r="VO7" s="19"/>
      <c r="VP7" s="19"/>
      <c r="VQ7" s="19"/>
      <c r="VR7" s="19"/>
      <c r="VS7" s="19"/>
      <c r="VT7" s="19"/>
      <c r="VU7" s="19"/>
      <c r="VV7" s="19"/>
      <c r="VW7" s="19"/>
      <c r="VX7" s="19"/>
      <c r="VY7" s="19"/>
      <c r="VZ7" s="19"/>
      <c r="WA7" s="19"/>
      <c r="WB7" s="19"/>
      <c r="WC7" s="19"/>
      <c r="WD7" s="19"/>
      <c r="WE7" s="19"/>
      <c r="WF7" s="19"/>
      <c r="WG7" s="19"/>
      <c r="WH7" s="19"/>
      <c r="WI7" s="19"/>
      <c r="WJ7" s="19"/>
      <c r="WK7" s="19"/>
      <c r="WL7" s="19"/>
      <c r="WM7" s="19"/>
      <c r="WN7" s="19"/>
      <c r="WO7" s="19"/>
      <c r="WP7" s="19"/>
      <c r="WQ7" s="19"/>
      <c r="WR7" s="19"/>
      <c r="WS7" s="19"/>
      <c r="WT7" s="19"/>
      <c r="WU7" s="19"/>
      <c r="WV7" s="19"/>
      <c r="WW7" s="19"/>
      <c r="WX7" s="19"/>
      <c r="WY7" s="19"/>
      <c r="WZ7" s="19"/>
      <c r="XA7" s="19"/>
      <c r="XB7" s="19"/>
      <c r="XC7" s="19"/>
      <c r="XD7" s="19"/>
      <c r="XE7" s="19"/>
      <c r="XF7" s="19"/>
      <c r="XG7" s="19"/>
      <c r="XH7" s="19"/>
      <c r="XI7" s="19"/>
      <c r="XJ7" s="19"/>
      <c r="XK7" s="19"/>
      <c r="XL7" s="19"/>
      <c r="XM7" s="19"/>
      <c r="XN7" s="19"/>
      <c r="XO7" s="19"/>
      <c r="XP7" s="19"/>
      <c r="XQ7" s="19"/>
      <c r="XR7" s="19"/>
      <c r="XS7" s="19"/>
      <c r="XT7" s="19"/>
      <c r="XU7" s="19"/>
      <c r="XV7" s="19"/>
      <c r="XW7" s="19"/>
      <c r="XX7" s="19"/>
      <c r="XY7" s="19"/>
      <c r="XZ7" s="19"/>
      <c r="YA7" s="19"/>
      <c r="YB7" s="19"/>
      <c r="YC7" s="19"/>
      <c r="YD7" s="19"/>
      <c r="YE7" s="19"/>
      <c r="YF7" s="19"/>
      <c r="YG7" s="19"/>
      <c r="YH7" s="19"/>
      <c r="YI7" s="19"/>
      <c r="YJ7" s="19"/>
      <c r="YK7" s="19"/>
      <c r="YL7" s="19"/>
      <c r="YM7" s="19"/>
      <c r="YN7" s="19"/>
      <c r="YO7" s="19"/>
      <c r="YP7" s="19"/>
      <c r="YQ7" s="19"/>
      <c r="YR7" s="19"/>
      <c r="YS7" s="19"/>
      <c r="YT7" s="19"/>
      <c r="YU7" s="19"/>
      <c r="YV7" s="19"/>
      <c r="YW7" s="19"/>
      <c r="YX7" s="19"/>
      <c r="YY7" s="19"/>
      <c r="YZ7" s="19"/>
      <c r="ZA7" s="19"/>
      <c r="ZB7" s="19"/>
      <c r="ZC7" s="19"/>
      <c r="ZD7" s="19"/>
      <c r="ZE7" s="19"/>
      <c r="ZF7" s="19"/>
      <c r="ZG7" s="19"/>
      <c r="ZH7" s="19"/>
      <c r="ZI7" s="19"/>
      <c r="ZJ7" s="19"/>
      <c r="ZK7" s="19"/>
      <c r="ZL7" s="19"/>
      <c r="ZM7" s="19"/>
      <c r="ZN7" s="19"/>
      <c r="ZO7" s="19"/>
      <c r="ZP7" s="19"/>
      <c r="ZQ7" s="19"/>
      <c r="ZR7" s="19"/>
      <c r="ZS7" s="19"/>
      <c r="ZT7" s="19"/>
      <c r="ZU7" s="19"/>
      <c r="ZV7" s="19"/>
      <c r="ZW7" s="19"/>
      <c r="ZX7" s="19"/>
      <c r="ZY7" s="19"/>
      <c r="ZZ7" s="19"/>
      <c r="AAA7" s="19"/>
      <c r="AAB7" s="19"/>
      <c r="AAC7" s="19"/>
      <c r="AAD7" s="19"/>
      <c r="AAE7" s="19"/>
      <c r="AAF7" s="19"/>
      <c r="AAG7" s="19"/>
      <c r="AAH7" s="19"/>
      <c r="AAI7" s="19"/>
      <c r="AAJ7" s="19"/>
      <c r="AAK7" s="19"/>
      <c r="AAL7" s="19"/>
      <c r="AAM7" s="19"/>
      <c r="AAN7" s="19"/>
      <c r="AAO7" s="19"/>
      <c r="AAP7" s="19"/>
      <c r="AAQ7" s="19"/>
      <c r="AAR7" s="19"/>
      <c r="AAS7" s="19"/>
      <c r="AAT7" s="19"/>
      <c r="AAU7" s="19"/>
      <c r="AAV7" s="19"/>
      <c r="AAW7" s="19"/>
      <c r="AAX7" s="19"/>
      <c r="AAY7" s="19"/>
      <c r="AAZ7" s="19"/>
      <c r="ABA7" s="19"/>
      <c r="ABB7" s="19"/>
      <c r="ABC7" s="19"/>
      <c r="ABD7" s="19"/>
      <c r="ABE7" s="19"/>
      <c r="ABF7" s="19"/>
      <c r="ABG7" s="19"/>
      <c r="ABH7" s="19"/>
      <c r="ABI7" s="19"/>
      <c r="ABJ7" s="19"/>
      <c r="ABK7" s="19"/>
      <c r="ABL7" s="19"/>
      <c r="ABM7" s="19"/>
      <c r="ABN7" s="19"/>
      <c r="ABO7" s="19"/>
      <c r="ABP7" s="19"/>
      <c r="ABQ7" s="19"/>
      <c r="ABR7" s="19"/>
      <c r="ABS7" s="19"/>
      <c r="ABT7" s="19"/>
      <c r="ABU7" s="19"/>
      <c r="ABV7" s="19"/>
      <c r="ABW7" s="19"/>
      <c r="ABX7" s="19"/>
      <c r="ABY7" s="19"/>
      <c r="ABZ7" s="19"/>
      <c r="ACA7" s="19"/>
      <c r="ACB7" s="19"/>
      <c r="ACC7" s="19"/>
      <c r="ACD7" s="19"/>
      <c r="ACE7" s="19"/>
      <c r="ACF7" s="19"/>
      <c r="ACG7" s="19"/>
      <c r="ACH7" s="19"/>
      <c r="ACI7" s="19"/>
      <c r="ACJ7" s="19"/>
      <c r="ACK7" s="19"/>
      <c r="ACL7" s="19"/>
      <c r="ACM7" s="19"/>
      <c r="ACN7" s="19"/>
      <c r="ACO7" s="19"/>
      <c r="ACP7" s="19"/>
      <c r="ACQ7" s="19"/>
      <c r="ACR7" s="19"/>
      <c r="ACS7" s="19"/>
      <c r="ACT7" s="19"/>
      <c r="ACU7" s="19"/>
      <c r="ACV7" s="19"/>
      <c r="ACW7" s="19"/>
      <c r="ACX7" s="19"/>
      <c r="ACY7" s="19"/>
      <c r="ACZ7" s="19"/>
      <c r="ADA7" s="19"/>
      <c r="ADB7" s="19"/>
      <c r="ADC7" s="19"/>
      <c r="ADD7" s="19"/>
      <c r="ADE7" s="19"/>
      <c r="ADF7" s="19"/>
      <c r="ADG7" s="19"/>
      <c r="ADH7" s="19"/>
      <c r="ADI7" s="19"/>
      <c r="ADJ7" s="19"/>
      <c r="ADK7" s="19"/>
      <c r="ADL7" s="19"/>
      <c r="ADM7" s="19"/>
      <c r="ADN7" s="19"/>
      <c r="ADO7" s="19"/>
      <c r="ADP7" s="19"/>
      <c r="ADQ7" s="19"/>
      <c r="ADR7" s="19"/>
      <c r="ADS7" s="19"/>
      <c r="ADT7" s="19"/>
      <c r="ADU7" s="19"/>
      <c r="ADV7" s="19"/>
      <c r="ADW7" s="19"/>
      <c r="ADX7" s="19"/>
      <c r="ADY7" s="19"/>
      <c r="ADZ7" s="19"/>
      <c r="AEA7" s="19"/>
      <c r="AEB7" s="19"/>
      <c r="AEC7" s="19"/>
      <c r="AED7" s="19"/>
      <c r="AEE7" s="19"/>
      <c r="AEF7" s="19"/>
      <c r="AEG7" s="19"/>
      <c r="AEH7" s="19"/>
      <c r="AEI7" s="19"/>
      <c r="AEJ7" s="19"/>
      <c r="AEK7" s="19"/>
      <c r="AEL7" s="19"/>
      <c r="AEM7" s="19"/>
      <c r="AEN7" s="19"/>
      <c r="AEO7" s="19"/>
      <c r="AEP7" s="19"/>
      <c r="AEQ7" s="19"/>
      <c r="AER7" s="19"/>
      <c r="AES7" s="19"/>
      <c r="AET7" s="19"/>
      <c r="AEU7" s="19"/>
      <c r="AEV7" s="19"/>
      <c r="AEW7" s="19"/>
      <c r="AEX7" s="19"/>
      <c r="AEY7" s="19"/>
      <c r="AEZ7" s="19"/>
      <c r="AFA7" s="19"/>
      <c r="AFB7" s="19"/>
      <c r="AFC7" s="19"/>
      <c r="AFD7" s="19"/>
      <c r="AFE7" s="19"/>
      <c r="AFF7" s="19"/>
      <c r="AFG7" s="19"/>
      <c r="AFH7" s="19"/>
      <c r="AFI7" s="19"/>
      <c r="AFJ7" s="19"/>
      <c r="AFK7" s="19"/>
      <c r="AFL7" s="19"/>
      <c r="AFM7" s="19"/>
      <c r="AFN7" s="19"/>
      <c r="AFO7" s="19"/>
      <c r="AFP7" s="19"/>
      <c r="AFQ7" s="19"/>
      <c r="AFR7" s="19"/>
      <c r="AFS7" s="19"/>
      <c r="AFT7" s="19"/>
      <c r="AFU7" s="19"/>
      <c r="AFV7" s="19"/>
      <c r="AFW7" s="19"/>
      <c r="AFX7" s="19"/>
      <c r="AFY7" s="19"/>
      <c r="AFZ7" s="19"/>
      <c r="AGA7" s="19"/>
      <c r="AGB7" s="19"/>
      <c r="AGC7" s="19"/>
      <c r="AGD7" s="19"/>
      <c r="AGE7" s="19"/>
      <c r="AGF7" s="19"/>
      <c r="AGG7" s="19"/>
      <c r="AGH7" s="19"/>
      <c r="AGI7" s="19"/>
      <c r="AGJ7" s="19"/>
      <c r="AGK7" s="19"/>
      <c r="AGL7" s="19"/>
      <c r="AGM7" s="19"/>
      <c r="AGN7" s="19"/>
      <c r="AGO7" s="19"/>
      <c r="AGP7" s="19"/>
      <c r="AGQ7" s="19"/>
      <c r="AGR7" s="19"/>
      <c r="AGS7" s="19"/>
      <c r="AGT7" s="19"/>
      <c r="AGU7" s="19"/>
      <c r="AGV7" s="19"/>
      <c r="AGW7" s="19"/>
      <c r="AGX7" s="19"/>
      <c r="AGY7" s="19"/>
      <c r="AGZ7" s="19"/>
      <c r="AHA7" s="19"/>
      <c r="AHB7" s="19"/>
      <c r="AHC7" s="19"/>
      <c r="AHD7" s="19"/>
      <c r="AHE7" s="19"/>
      <c r="AHF7" s="19"/>
      <c r="AHG7" s="19"/>
      <c r="AHH7" s="19"/>
      <c r="AHI7" s="19"/>
      <c r="AHJ7" s="19"/>
      <c r="AHK7" s="19"/>
      <c r="AHL7" s="19"/>
      <c r="AHM7" s="19"/>
      <c r="AHN7" s="19"/>
      <c r="AHO7" s="19"/>
      <c r="AHP7" s="19"/>
      <c r="AHQ7" s="19"/>
      <c r="AHR7" s="19"/>
      <c r="AHS7" s="19"/>
      <c r="AHT7" s="19"/>
      <c r="AHU7" s="19"/>
      <c r="AHV7" s="19"/>
      <c r="AHW7" s="19"/>
      <c r="AHX7" s="19"/>
      <c r="AHY7" s="19"/>
      <c r="AHZ7" s="19"/>
      <c r="AIA7" s="19"/>
      <c r="AIB7" s="19"/>
      <c r="AIC7" s="19"/>
      <c r="AID7" s="19"/>
      <c r="AIE7" s="19"/>
      <c r="AIF7" s="19"/>
      <c r="AIG7" s="19"/>
      <c r="AIH7" s="19"/>
      <c r="AII7" s="19"/>
      <c r="AIJ7" s="19"/>
      <c r="AIK7" s="19"/>
      <c r="AIL7" s="19"/>
      <c r="AIM7" s="19"/>
      <c r="AIN7" s="19"/>
      <c r="AIO7" s="19"/>
      <c r="AIP7" s="19"/>
      <c r="AIQ7" s="19"/>
      <c r="AIR7" s="19"/>
      <c r="AIS7" s="19"/>
      <c r="AIT7" s="19"/>
      <c r="AIU7" s="19"/>
      <c r="AIV7" s="19"/>
      <c r="AIW7" s="19"/>
      <c r="AIX7" s="19"/>
      <c r="AIY7" s="19"/>
      <c r="AIZ7" s="19"/>
      <c r="AJA7" s="19"/>
      <c r="AJB7" s="19"/>
      <c r="AJC7" s="19"/>
      <c r="AJD7" s="19"/>
      <c r="AJE7" s="19"/>
      <c r="AJF7" s="19"/>
      <c r="AJG7" s="19"/>
      <c r="AJH7" s="19"/>
      <c r="AJI7" s="19"/>
      <c r="AJJ7" s="19"/>
      <c r="AJK7" s="19"/>
      <c r="AJL7" s="19"/>
      <c r="AJM7" s="19"/>
      <c r="AJN7" s="19"/>
      <c r="AJO7" s="19"/>
      <c r="AJP7" s="19"/>
      <c r="AJQ7" s="19"/>
      <c r="AJR7" s="19"/>
      <c r="AJS7" s="19"/>
      <c r="AJT7" s="19"/>
      <c r="AJU7" s="19"/>
      <c r="AJV7" s="19"/>
      <c r="AJW7" s="19"/>
      <c r="AJX7" s="19"/>
      <c r="AJY7" s="19"/>
      <c r="AJZ7" s="19"/>
      <c r="AKA7" s="19"/>
      <c r="AKB7" s="19"/>
      <c r="AKC7" s="19"/>
      <c r="AKD7" s="19"/>
      <c r="AKE7" s="19"/>
      <c r="AKF7" s="19"/>
      <c r="AKG7" s="19"/>
      <c r="AKH7" s="19"/>
      <c r="AKI7" s="19"/>
      <c r="AKJ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row>
    <row r="8" spans="1:1024" s="28" customFormat="1" ht="110.45" customHeight="1" x14ac:dyDescent="0.25">
      <c r="A8" s="85">
        <v>26</v>
      </c>
      <c r="B8" s="87" t="s">
        <v>13</v>
      </c>
      <c r="C8" s="49"/>
      <c r="D8" s="50"/>
      <c r="E8" s="50"/>
      <c r="F8" s="50"/>
      <c r="G8" s="50"/>
      <c r="H8" s="60"/>
      <c r="I8" s="65"/>
      <c r="J8" s="50"/>
      <c r="K8" s="50"/>
      <c r="L8" s="50"/>
      <c r="M8" s="50"/>
      <c r="N8" s="50"/>
      <c r="O8" s="50"/>
      <c r="P8" s="24"/>
      <c r="Q8" s="25">
        <v>400</v>
      </c>
      <c r="R8" s="24"/>
      <c r="S8" s="24"/>
      <c r="T8" s="24"/>
      <c r="U8" s="24"/>
      <c r="V8" s="26">
        <f t="shared" si="0"/>
        <v>400</v>
      </c>
    </row>
    <row r="9" spans="1:1024" s="29" customFormat="1" ht="172.15" customHeight="1" x14ac:dyDescent="0.25">
      <c r="A9" s="82" t="s">
        <v>41</v>
      </c>
      <c r="B9" s="86" t="s">
        <v>14</v>
      </c>
      <c r="C9" s="46" t="s">
        <v>11</v>
      </c>
      <c r="D9" s="47" t="s">
        <v>15</v>
      </c>
      <c r="E9" s="39" t="s">
        <v>48</v>
      </c>
      <c r="F9" s="91" t="s">
        <v>51</v>
      </c>
      <c r="G9" s="91" t="s">
        <v>53</v>
      </c>
      <c r="H9" s="59" t="s">
        <v>12</v>
      </c>
      <c r="I9" s="64">
        <f>V42</f>
        <v>384</v>
      </c>
      <c r="J9" s="48">
        <v>2.4</v>
      </c>
      <c r="K9" s="20">
        <v>0.21</v>
      </c>
      <c r="L9" s="21">
        <f>J9*1.21</f>
        <v>2.9039999999999999</v>
      </c>
      <c r="M9" s="21">
        <f>J9*I9</f>
        <v>921.59999999999991</v>
      </c>
      <c r="N9" s="22">
        <f>O9-M9</f>
        <v>193.53600000000006</v>
      </c>
      <c r="O9" s="23">
        <f>L9*I9</f>
        <v>1115.136</v>
      </c>
      <c r="P9" s="24"/>
      <c r="Q9" s="25">
        <v>800</v>
      </c>
      <c r="R9" s="24"/>
      <c r="S9" s="24"/>
      <c r="T9" s="24"/>
      <c r="U9" s="24"/>
      <c r="V9" s="26">
        <f t="shared" si="0"/>
        <v>800</v>
      </c>
    </row>
    <row r="10" spans="1:1024" s="29" customFormat="1" ht="129" customHeight="1" x14ac:dyDescent="0.25">
      <c r="A10" s="82" t="s">
        <v>42</v>
      </c>
      <c r="B10" s="86" t="s">
        <v>16</v>
      </c>
      <c r="C10" s="46" t="s">
        <v>11</v>
      </c>
      <c r="D10" s="47" t="s">
        <v>17</v>
      </c>
      <c r="E10" s="39" t="s">
        <v>48</v>
      </c>
      <c r="F10" s="91" t="s">
        <v>52</v>
      </c>
      <c r="G10" s="91" t="s">
        <v>54</v>
      </c>
      <c r="H10" s="59" t="s">
        <v>12</v>
      </c>
      <c r="I10" s="64">
        <f>V43</f>
        <v>384</v>
      </c>
      <c r="J10" s="48">
        <v>2.4</v>
      </c>
      <c r="K10" s="20">
        <v>0.21</v>
      </c>
      <c r="L10" s="21">
        <f>J10*1.21</f>
        <v>2.9039999999999999</v>
      </c>
      <c r="M10" s="21">
        <f>J10*I10</f>
        <v>921.59999999999991</v>
      </c>
      <c r="N10" s="22">
        <f>O10-M10</f>
        <v>193.53600000000006</v>
      </c>
      <c r="O10" s="23">
        <f>L10*I10</f>
        <v>1115.136</v>
      </c>
      <c r="P10" s="24"/>
      <c r="Q10" s="24"/>
      <c r="R10" s="24"/>
      <c r="S10" s="30">
        <v>10000</v>
      </c>
      <c r="T10" s="24"/>
      <c r="U10" s="24"/>
      <c r="V10" s="26">
        <f t="shared" si="0"/>
        <v>10000</v>
      </c>
    </row>
    <row r="11" spans="1:1024" s="29" customFormat="1" ht="75.75" customHeight="1" x14ac:dyDescent="0.25">
      <c r="A11" s="85">
        <v>27</v>
      </c>
      <c r="B11" s="88" t="s">
        <v>18</v>
      </c>
      <c r="C11" s="42"/>
      <c r="D11" s="52"/>
      <c r="E11" s="52"/>
      <c r="F11" s="52"/>
      <c r="G11" s="52"/>
      <c r="H11" s="60"/>
      <c r="I11" s="65"/>
      <c r="J11" s="40"/>
      <c r="K11" s="40"/>
      <c r="L11" s="40"/>
      <c r="M11" s="40"/>
      <c r="N11" s="40"/>
      <c r="O11" s="40"/>
      <c r="P11" s="24"/>
      <c r="Q11" s="24"/>
      <c r="R11" s="24"/>
      <c r="S11" s="30">
        <v>500</v>
      </c>
      <c r="T11" s="24"/>
      <c r="U11" s="24"/>
      <c r="V11" s="26">
        <f t="shared" si="0"/>
        <v>500</v>
      </c>
    </row>
    <row r="12" spans="1:1024" s="29" customFormat="1" ht="222.6" customHeight="1" x14ac:dyDescent="0.25">
      <c r="A12" s="82" t="s">
        <v>43</v>
      </c>
      <c r="B12" s="83" t="s">
        <v>19</v>
      </c>
      <c r="C12" s="37" t="s">
        <v>11</v>
      </c>
      <c r="D12" s="38" t="s">
        <v>20</v>
      </c>
      <c r="E12" s="39" t="s">
        <v>48</v>
      </c>
      <c r="F12" s="91" t="s">
        <v>55</v>
      </c>
      <c r="G12" s="91" t="s">
        <v>60</v>
      </c>
      <c r="H12" s="59" t="s">
        <v>12</v>
      </c>
      <c r="I12" s="64">
        <f>V45</f>
        <v>1152</v>
      </c>
      <c r="J12" s="48">
        <v>3.1</v>
      </c>
      <c r="K12" s="20">
        <v>0.21</v>
      </c>
      <c r="L12" s="21">
        <f>J12*1.21</f>
        <v>3.7509999999999999</v>
      </c>
      <c r="M12" s="21">
        <f>J12*I12</f>
        <v>3571.2000000000003</v>
      </c>
      <c r="N12" s="22">
        <f>O12-M12</f>
        <v>749.95199999999977</v>
      </c>
      <c r="O12" s="23">
        <f>L12*I12</f>
        <v>4321.152</v>
      </c>
      <c r="P12" s="24"/>
      <c r="Q12" s="24"/>
      <c r="R12" s="24"/>
      <c r="S12" s="30">
        <v>500</v>
      </c>
      <c r="T12" s="24"/>
      <c r="U12" s="24"/>
      <c r="V12" s="26">
        <f t="shared" si="0"/>
        <v>500</v>
      </c>
    </row>
    <row r="13" spans="1:1024" s="29" customFormat="1" ht="264" x14ac:dyDescent="0.25">
      <c r="A13" s="82" t="s">
        <v>44</v>
      </c>
      <c r="B13" s="83" t="s">
        <v>21</v>
      </c>
      <c r="C13" s="37" t="s">
        <v>11</v>
      </c>
      <c r="D13" s="38" t="s">
        <v>22</v>
      </c>
      <c r="E13" s="39" t="s">
        <v>48</v>
      </c>
      <c r="F13" s="92" t="s">
        <v>57</v>
      </c>
      <c r="G13" s="91" t="s">
        <v>61</v>
      </c>
      <c r="H13" s="59" t="s">
        <v>12</v>
      </c>
      <c r="I13" s="64">
        <f>V46</f>
        <v>1152</v>
      </c>
      <c r="J13" s="48">
        <v>3.1</v>
      </c>
      <c r="K13" s="20">
        <v>0.21</v>
      </c>
      <c r="L13" s="21">
        <f>J13*1.21</f>
        <v>3.7509999999999999</v>
      </c>
      <c r="M13" s="21">
        <f>J13*I13</f>
        <v>3571.2000000000003</v>
      </c>
      <c r="N13" s="22">
        <f>O13-M13</f>
        <v>749.95199999999977</v>
      </c>
      <c r="O13" s="23">
        <f>L13*I13</f>
        <v>4321.152</v>
      </c>
      <c r="P13" s="31">
        <v>5000</v>
      </c>
      <c r="Q13" s="24"/>
      <c r="R13" s="24"/>
      <c r="S13" s="24"/>
      <c r="T13" s="24"/>
      <c r="U13" s="24"/>
      <c r="V13" s="26">
        <f t="shared" si="0"/>
        <v>5000</v>
      </c>
    </row>
    <row r="14" spans="1:1024" s="29" customFormat="1" ht="209.45" customHeight="1" x14ac:dyDescent="0.25">
      <c r="A14" s="82" t="s">
        <v>45</v>
      </c>
      <c r="B14" s="83" t="s">
        <v>23</v>
      </c>
      <c r="C14" s="37" t="s">
        <v>11</v>
      </c>
      <c r="D14" s="32" t="s">
        <v>24</v>
      </c>
      <c r="E14" s="39" t="s">
        <v>48</v>
      </c>
      <c r="F14" s="32" t="s">
        <v>58</v>
      </c>
      <c r="G14" s="91" t="s">
        <v>62</v>
      </c>
      <c r="H14" s="59" t="s">
        <v>12</v>
      </c>
      <c r="I14" s="64">
        <f>V47</f>
        <v>288</v>
      </c>
      <c r="J14" s="48">
        <v>3.1</v>
      </c>
      <c r="K14" s="20">
        <v>0.21</v>
      </c>
      <c r="L14" s="21">
        <f>J14*1.21</f>
        <v>3.7509999999999999</v>
      </c>
      <c r="M14" s="21">
        <f>J14*I14</f>
        <v>892.80000000000007</v>
      </c>
      <c r="N14" s="22">
        <f>O14-M14</f>
        <v>187.48799999999994</v>
      </c>
      <c r="O14" s="23">
        <f>L14*I14</f>
        <v>1080.288</v>
      </c>
      <c r="P14" s="24"/>
      <c r="Q14" s="25">
        <v>5000</v>
      </c>
      <c r="R14" s="24"/>
      <c r="S14" s="24"/>
      <c r="T14" s="24"/>
      <c r="U14" s="24"/>
      <c r="V14" s="26">
        <f t="shared" si="0"/>
        <v>5000</v>
      </c>
    </row>
    <row r="15" spans="1:1024" s="29" customFormat="1" ht="247.9" customHeight="1" x14ac:dyDescent="0.25">
      <c r="A15" s="82" t="s">
        <v>46</v>
      </c>
      <c r="B15" s="83" t="s">
        <v>25</v>
      </c>
      <c r="C15" s="37" t="s">
        <v>11</v>
      </c>
      <c r="D15" s="38" t="s">
        <v>26</v>
      </c>
      <c r="E15" s="39" t="s">
        <v>48</v>
      </c>
      <c r="F15" s="38" t="s">
        <v>59</v>
      </c>
      <c r="G15" s="91" t="s">
        <v>63</v>
      </c>
      <c r="H15" s="59" t="s">
        <v>12</v>
      </c>
      <c r="I15" s="64">
        <f>V48</f>
        <v>288</v>
      </c>
      <c r="J15" s="48">
        <v>3.1</v>
      </c>
      <c r="K15" s="20">
        <v>0.21</v>
      </c>
      <c r="L15" s="21">
        <f>J15*1.21</f>
        <v>3.7509999999999999</v>
      </c>
      <c r="M15" s="21">
        <f>J15*I15</f>
        <v>892.80000000000007</v>
      </c>
      <c r="N15" s="22">
        <f>O15-M15</f>
        <v>187.48799999999994</v>
      </c>
      <c r="O15" s="23">
        <f>L15*I15</f>
        <v>1080.288</v>
      </c>
      <c r="P15" s="24"/>
      <c r="Q15" s="24"/>
      <c r="R15" s="24"/>
      <c r="S15" s="30">
        <v>3000</v>
      </c>
      <c r="T15" s="24"/>
      <c r="U15" s="24"/>
      <c r="V15" s="26">
        <f t="shared" si="0"/>
        <v>3000</v>
      </c>
    </row>
    <row r="16" spans="1:1024" s="29" customFormat="1" ht="281.45" customHeight="1" x14ac:dyDescent="0.25">
      <c r="A16" s="82">
        <v>28</v>
      </c>
      <c r="B16" s="84" t="s">
        <v>27</v>
      </c>
      <c r="C16" s="39" t="s">
        <v>11</v>
      </c>
      <c r="D16" s="39" t="s">
        <v>28</v>
      </c>
      <c r="E16" s="39" t="s">
        <v>48</v>
      </c>
      <c r="F16" s="27" t="s">
        <v>56</v>
      </c>
      <c r="G16" s="27" t="s">
        <v>64</v>
      </c>
      <c r="H16" s="59" t="s">
        <v>12</v>
      </c>
      <c r="I16" s="64">
        <f>V49</f>
        <v>32</v>
      </c>
      <c r="J16" s="48">
        <v>25.88</v>
      </c>
      <c r="K16" s="20">
        <v>0.21</v>
      </c>
      <c r="L16" s="21">
        <f>J16*1.21</f>
        <v>31.314799999999998</v>
      </c>
      <c r="M16" s="21">
        <f>J16*I16</f>
        <v>828.16</v>
      </c>
      <c r="N16" s="22">
        <f>O16-M16</f>
        <v>173.91359999999997</v>
      </c>
      <c r="O16" s="23">
        <f>L16*I16</f>
        <v>1002.0735999999999</v>
      </c>
      <c r="P16" s="31">
        <v>4000</v>
      </c>
      <c r="Q16" s="25">
        <v>1500</v>
      </c>
      <c r="R16" s="33">
        <v>4000</v>
      </c>
      <c r="S16" s="30">
        <v>2000</v>
      </c>
      <c r="T16" s="24"/>
      <c r="U16" s="34">
        <v>3000</v>
      </c>
      <c r="V16" s="26">
        <f t="shared" si="0"/>
        <v>14500</v>
      </c>
    </row>
    <row r="17" spans="1:22" s="28" customFormat="1" ht="189.6" customHeight="1" x14ac:dyDescent="0.25">
      <c r="A17" s="80"/>
      <c r="B17" s="81"/>
      <c r="C17" s="43"/>
      <c r="D17" s="43"/>
      <c r="E17" s="43"/>
      <c r="F17" s="43"/>
      <c r="G17" s="43"/>
      <c r="H17" s="61"/>
      <c r="I17" s="68"/>
      <c r="J17" s="55"/>
      <c r="K17" s="55"/>
      <c r="L17" s="43"/>
      <c r="M17" s="43"/>
      <c r="N17" s="93" t="s">
        <v>65</v>
      </c>
      <c r="O17" s="94">
        <f>O7+O9+O10+O12+O13+O14+O15+O16</f>
        <v>17955.625599999999</v>
      </c>
      <c r="P17" s="24"/>
      <c r="Q17" s="24"/>
      <c r="R17" s="24"/>
      <c r="S17" s="24"/>
      <c r="T17" s="35">
        <v>12</v>
      </c>
      <c r="U17" s="24"/>
      <c r="V17" s="26">
        <f t="shared" si="0"/>
        <v>12</v>
      </c>
    </row>
    <row r="18" spans="1:22" s="29" customFormat="1" ht="274.89999999999998" customHeight="1" x14ac:dyDescent="0.25">
      <c r="A18" s="80"/>
      <c r="B18" s="81"/>
      <c r="C18" s="43"/>
      <c r="D18" s="43"/>
      <c r="E18" s="43"/>
      <c r="F18" s="43"/>
      <c r="G18" s="43"/>
      <c r="H18" s="61"/>
      <c r="I18" s="68"/>
      <c r="J18" s="55"/>
      <c r="K18" s="55"/>
      <c r="L18" s="43"/>
      <c r="M18" s="43"/>
      <c r="N18" s="43"/>
      <c r="O18" s="43"/>
      <c r="P18" s="24"/>
      <c r="Q18" s="25">
        <v>50</v>
      </c>
      <c r="R18" s="24"/>
      <c r="S18" s="24"/>
      <c r="T18" s="24"/>
      <c r="U18" s="24"/>
      <c r="V18" s="26">
        <f t="shared" si="0"/>
        <v>50</v>
      </c>
    </row>
    <row r="19" spans="1:22" ht="293.45" customHeight="1" x14ac:dyDescent="0.25">
      <c r="D19" s="43"/>
      <c r="E19" s="43"/>
      <c r="F19" s="43"/>
      <c r="G19" s="43"/>
      <c r="H19" s="61"/>
      <c r="I19" s="68"/>
      <c r="J19" s="55"/>
      <c r="K19" s="55"/>
      <c r="L19" s="43"/>
      <c r="M19" s="43"/>
      <c r="N19" s="43"/>
      <c r="O19" s="43"/>
      <c r="P19" s="31">
        <v>500</v>
      </c>
      <c r="Q19" s="24"/>
      <c r="R19" s="24"/>
      <c r="S19" s="24"/>
      <c r="T19" s="24"/>
      <c r="U19" s="24"/>
      <c r="V19" s="26">
        <f t="shared" ref="V19" si="1">SUM(P19:U19)</f>
        <v>500</v>
      </c>
    </row>
    <row r="20" spans="1:22" ht="57" customHeight="1" x14ac:dyDescent="0.25">
      <c r="D20" s="43"/>
      <c r="E20" s="43"/>
      <c r="F20" s="43"/>
      <c r="G20" s="43"/>
      <c r="H20" s="61"/>
      <c r="I20" s="68"/>
      <c r="J20" s="55"/>
      <c r="K20" s="55"/>
      <c r="L20" s="43"/>
      <c r="M20" s="43"/>
      <c r="N20" s="43"/>
      <c r="O20" s="43"/>
      <c r="P20" s="24"/>
      <c r="Q20" s="24"/>
      <c r="R20" s="24"/>
      <c r="S20" s="24"/>
      <c r="T20" s="24"/>
      <c r="U20" s="34">
        <v>120</v>
      </c>
      <c r="V20" s="26">
        <f t="shared" si="0"/>
        <v>120</v>
      </c>
    </row>
    <row r="21" spans="1:22" ht="49.5" customHeight="1" x14ac:dyDescent="0.25">
      <c r="D21" s="43"/>
      <c r="E21" s="43"/>
      <c r="F21" s="43"/>
      <c r="G21" s="43"/>
      <c r="H21" s="61"/>
      <c r="I21" s="68"/>
      <c r="J21" s="55"/>
      <c r="K21" s="55"/>
      <c r="L21" s="43"/>
      <c r="M21" s="43"/>
      <c r="N21" s="43"/>
      <c r="O21" s="43"/>
      <c r="P21" s="24"/>
      <c r="Q21" s="24"/>
      <c r="R21" s="24"/>
      <c r="S21" s="24"/>
      <c r="T21" s="24"/>
      <c r="U21" s="34">
        <v>240</v>
      </c>
      <c r="V21" s="26">
        <f t="shared" si="0"/>
        <v>240</v>
      </c>
    </row>
    <row r="22" spans="1:22" ht="126.75" customHeight="1" x14ac:dyDescent="0.25">
      <c r="D22" s="43"/>
      <c r="E22" s="43"/>
      <c r="F22" s="43"/>
      <c r="G22" s="43"/>
      <c r="H22" s="61"/>
      <c r="I22" s="68"/>
      <c r="J22" s="55"/>
      <c r="K22" s="55"/>
      <c r="L22" s="43"/>
      <c r="M22" s="43"/>
      <c r="N22" s="43"/>
      <c r="O22" s="43"/>
      <c r="P22" s="31">
        <v>10</v>
      </c>
      <c r="Q22" s="25">
        <v>15</v>
      </c>
      <c r="R22" s="33">
        <v>35</v>
      </c>
      <c r="S22" s="30">
        <v>15</v>
      </c>
      <c r="T22" s="24"/>
      <c r="U22" s="34">
        <v>20</v>
      </c>
      <c r="V22" s="26">
        <f t="shared" si="0"/>
        <v>95</v>
      </c>
    </row>
    <row r="23" spans="1:22" ht="104.25" customHeight="1" x14ac:dyDescent="0.25">
      <c r="D23" s="43"/>
      <c r="E23" s="43"/>
      <c r="F23" s="43"/>
      <c r="G23" s="43"/>
      <c r="H23" s="61"/>
      <c r="I23" s="68"/>
      <c r="J23" s="55"/>
      <c r="K23" s="55"/>
      <c r="L23" s="43"/>
      <c r="M23" s="43"/>
      <c r="N23" s="43"/>
      <c r="O23" s="43"/>
      <c r="P23" s="24"/>
      <c r="Q23" s="24"/>
      <c r="R23" s="24"/>
      <c r="S23" s="30">
        <v>240</v>
      </c>
      <c r="T23" s="24"/>
      <c r="U23" s="24"/>
      <c r="V23" s="26">
        <f t="shared" si="0"/>
        <v>240</v>
      </c>
    </row>
    <row r="24" spans="1:22" s="41" customFormat="1" ht="49.5" customHeight="1" x14ac:dyDescent="0.25">
      <c r="A24" s="80"/>
      <c r="B24" s="81"/>
      <c r="C24" s="43"/>
      <c r="D24" s="43"/>
      <c r="E24" s="43"/>
      <c r="F24" s="43"/>
      <c r="G24" s="43"/>
      <c r="H24" s="61"/>
      <c r="I24" s="68"/>
      <c r="J24" s="55"/>
      <c r="K24" s="55"/>
      <c r="L24" s="43"/>
      <c r="M24" s="43"/>
      <c r="N24" s="43"/>
      <c r="O24" s="43"/>
      <c r="P24" s="40"/>
      <c r="Q24" s="40"/>
      <c r="R24" s="40"/>
      <c r="S24" s="40"/>
      <c r="T24" s="40"/>
      <c r="U24" s="40"/>
      <c r="V24" s="40"/>
    </row>
    <row r="25" spans="1:22" ht="160.5" customHeight="1" x14ac:dyDescent="0.25">
      <c r="D25" s="43"/>
      <c r="E25" s="43"/>
      <c r="F25" s="43"/>
      <c r="G25" s="43"/>
      <c r="H25" s="61"/>
      <c r="I25" s="68"/>
      <c r="J25" s="55"/>
      <c r="K25" s="55"/>
      <c r="L25" s="43"/>
      <c r="M25" s="43"/>
      <c r="N25" s="43"/>
      <c r="O25" s="43"/>
      <c r="P25" s="24"/>
      <c r="Q25" s="24"/>
      <c r="R25" s="24"/>
      <c r="S25" s="30">
        <v>1920</v>
      </c>
      <c r="T25" s="24"/>
      <c r="U25" s="24"/>
      <c r="V25" s="26">
        <f t="shared" ref="V25:V40" si="2">SUM(P25:U25)</f>
        <v>1920</v>
      </c>
    </row>
    <row r="26" spans="1:22" ht="154.5" customHeight="1" x14ac:dyDescent="0.25">
      <c r="D26" s="43"/>
      <c r="E26" s="43"/>
      <c r="F26" s="43"/>
      <c r="G26" s="43"/>
      <c r="H26" s="61"/>
      <c r="I26" s="68"/>
      <c r="J26" s="55"/>
      <c r="K26" s="55"/>
      <c r="L26" s="43"/>
      <c r="M26" s="43"/>
      <c r="N26" s="43"/>
      <c r="O26" s="43"/>
      <c r="P26" s="24"/>
      <c r="Q26" s="24"/>
      <c r="R26" s="24"/>
      <c r="S26" s="30">
        <v>1920</v>
      </c>
      <c r="T26" s="24"/>
      <c r="U26" s="24"/>
      <c r="V26" s="26">
        <f t="shared" si="2"/>
        <v>1920</v>
      </c>
    </row>
    <row r="27" spans="1:22" ht="60.75" customHeight="1" x14ac:dyDescent="0.25">
      <c r="D27" s="43"/>
      <c r="E27" s="43"/>
      <c r="F27" s="43"/>
      <c r="G27" s="43"/>
      <c r="H27" s="61"/>
      <c r="I27" s="68"/>
      <c r="J27" s="55"/>
      <c r="K27" s="55"/>
      <c r="L27" s="43"/>
      <c r="M27" s="43"/>
      <c r="N27" s="43"/>
      <c r="O27" s="43"/>
      <c r="P27" s="40"/>
      <c r="Q27" s="40"/>
      <c r="R27" s="40"/>
      <c r="S27" s="40"/>
      <c r="T27" s="40"/>
      <c r="U27" s="40"/>
      <c r="V27" s="40">
        <f t="shared" si="2"/>
        <v>0</v>
      </c>
    </row>
    <row r="28" spans="1:22" ht="111.75" customHeight="1" x14ac:dyDescent="0.25">
      <c r="D28" s="43"/>
      <c r="E28" s="43"/>
      <c r="F28" s="43"/>
      <c r="G28" s="43"/>
      <c r="H28" s="61"/>
      <c r="I28" s="68"/>
      <c r="J28" s="55"/>
      <c r="K28" s="55"/>
      <c r="L28" s="43"/>
      <c r="M28" s="43"/>
      <c r="N28" s="43"/>
      <c r="O28" s="43"/>
      <c r="P28" s="24"/>
      <c r="Q28" s="24"/>
      <c r="R28" s="24"/>
      <c r="S28" s="30">
        <v>3840</v>
      </c>
      <c r="T28" s="24"/>
      <c r="U28" s="24"/>
      <c r="V28" s="26">
        <f t="shared" si="2"/>
        <v>3840</v>
      </c>
    </row>
    <row r="29" spans="1:22" ht="112.5" customHeight="1" x14ac:dyDescent="0.25">
      <c r="D29" s="43"/>
      <c r="E29" s="43"/>
      <c r="F29" s="43"/>
      <c r="G29" s="43"/>
      <c r="H29" s="61"/>
      <c r="I29" s="68"/>
      <c r="J29" s="55"/>
      <c r="K29" s="55"/>
      <c r="L29" s="43"/>
      <c r="M29" s="43"/>
      <c r="N29" s="43"/>
      <c r="O29" s="43"/>
      <c r="P29" s="24"/>
      <c r="Q29" s="24"/>
      <c r="R29" s="24"/>
      <c r="S29" s="30">
        <v>3840</v>
      </c>
      <c r="T29" s="24"/>
      <c r="U29" s="24"/>
      <c r="V29" s="26">
        <f t="shared" si="2"/>
        <v>3840</v>
      </c>
    </row>
    <row r="30" spans="1:22" ht="93.75" customHeight="1" x14ac:dyDescent="0.25">
      <c r="D30" s="43"/>
      <c r="E30" s="43"/>
      <c r="F30" s="43"/>
      <c r="G30" s="43"/>
      <c r="H30" s="61"/>
      <c r="I30" s="68"/>
      <c r="J30" s="55"/>
      <c r="K30" s="55"/>
      <c r="L30" s="43"/>
      <c r="M30" s="43"/>
      <c r="N30" s="43"/>
      <c r="O30" s="43"/>
      <c r="P30" s="24"/>
      <c r="Q30" s="24"/>
      <c r="R30" s="24"/>
      <c r="S30" s="30">
        <v>1920</v>
      </c>
      <c r="T30" s="24"/>
      <c r="U30" s="24"/>
      <c r="V30" s="26">
        <f t="shared" si="2"/>
        <v>1920</v>
      </c>
    </row>
    <row r="31" spans="1:22" ht="255" customHeight="1" x14ac:dyDescent="0.25">
      <c r="D31" s="43"/>
      <c r="E31" s="43"/>
      <c r="F31" s="43"/>
      <c r="G31" s="43"/>
      <c r="H31" s="61"/>
      <c r="I31" s="68"/>
      <c r="J31" s="55"/>
      <c r="K31" s="55"/>
      <c r="L31" s="43"/>
      <c r="M31" s="43"/>
      <c r="N31" s="43"/>
      <c r="O31" s="43"/>
      <c r="P31" s="24"/>
      <c r="Q31" s="24"/>
      <c r="R31" s="33">
        <v>200</v>
      </c>
      <c r="S31" s="24"/>
      <c r="T31" s="24"/>
      <c r="U31" s="24"/>
      <c r="V31" s="26">
        <f t="shared" si="2"/>
        <v>200</v>
      </c>
    </row>
    <row r="32" spans="1:22" s="43" customFormat="1" ht="184.5" customHeight="1" x14ac:dyDescent="0.25">
      <c r="A32" s="80"/>
      <c r="B32" s="81"/>
      <c r="H32" s="61"/>
      <c r="I32" s="68"/>
      <c r="J32" s="55"/>
      <c r="K32" s="55"/>
      <c r="P32" s="24"/>
      <c r="Q32" s="24"/>
      <c r="R32" s="33">
        <v>1400</v>
      </c>
      <c r="S32" s="24"/>
      <c r="T32" s="24"/>
      <c r="U32" s="24"/>
      <c r="V32" s="26">
        <f t="shared" si="2"/>
        <v>1400</v>
      </c>
    </row>
    <row r="33" spans="1:22" s="43" customFormat="1" ht="180.75" customHeight="1" x14ac:dyDescent="0.25">
      <c r="A33" s="80"/>
      <c r="B33" s="81"/>
      <c r="H33" s="61"/>
      <c r="I33" s="68"/>
      <c r="J33" s="55"/>
      <c r="K33" s="55"/>
      <c r="P33" s="24"/>
      <c r="Q33" s="24"/>
      <c r="R33" s="33">
        <v>200</v>
      </c>
      <c r="S33" s="24"/>
      <c r="T33" s="24"/>
      <c r="U33" s="24"/>
      <c r="V33" s="26">
        <f t="shared" si="2"/>
        <v>200</v>
      </c>
    </row>
    <row r="34" spans="1:22" s="43" customFormat="1" ht="171" customHeight="1" x14ac:dyDescent="0.25">
      <c r="A34" s="80"/>
      <c r="B34" s="81"/>
      <c r="H34" s="61"/>
      <c r="I34" s="68"/>
      <c r="J34" s="55"/>
      <c r="K34" s="55"/>
      <c r="P34" s="24"/>
      <c r="Q34" s="24"/>
      <c r="R34" s="33">
        <v>96</v>
      </c>
      <c r="S34" s="24"/>
      <c r="T34" s="24"/>
      <c r="U34" s="24"/>
      <c r="V34" s="26">
        <f t="shared" si="2"/>
        <v>96</v>
      </c>
    </row>
    <row r="35" spans="1:22" s="44" customFormat="1" ht="184.5" customHeight="1" x14ac:dyDescent="0.25">
      <c r="A35" s="80"/>
      <c r="B35" s="81"/>
      <c r="C35" s="43"/>
      <c r="D35" s="43"/>
      <c r="E35" s="43"/>
      <c r="F35" s="43"/>
      <c r="G35" s="43"/>
      <c r="H35" s="61"/>
      <c r="I35" s="68"/>
      <c r="J35" s="55"/>
      <c r="K35" s="55"/>
      <c r="L35" s="43"/>
      <c r="M35" s="43"/>
      <c r="N35" s="43"/>
      <c r="O35" s="43"/>
      <c r="P35" s="24"/>
      <c r="Q35" s="24"/>
      <c r="R35" s="24"/>
      <c r="S35" s="30">
        <v>40</v>
      </c>
      <c r="T35" s="24"/>
      <c r="U35" s="24"/>
      <c r="V35" s="26">
        <f t="shared" si="2"/>
        <v>40</v>
      </c>
    </row>
    <row r="36" spans="1:22" s="44" customFormat="1" ht="54.75" customHeight="1" x14ac:dyDescent="0.25">
      <c r="A36" s="80"/>
      <c r="B36" s="81"/>
      <c r="C36" s="43"/>
      <c r="D36" s="43"/>
      <c r="E36" s="43"/>
      <c r="F36" s="43"/>
      <c r="G36" s="43"/>
      <c r="H36" s="61"/>
      <c r="I36" s="68"/>
      <c r="J36" s="55"/>
      <c r="K36" s="55"/>
      <c r="L36" s="43"/>
      <c r="M36" s="43"/>
      <c r="N36" s="43"/>
      <c r="O36" s="43"/>
      <c r="P36" s="45"/>
      <c r="Q36" s="45"/>
      <c r="R36" s="45"/>
      <c r="S36" s="45"/>
      <c r="T36" s="45"/>
      <c r="U36" s="45"/>
      <c r="V36" s="40">
        <f t="shared" si="2"/>
        <v>0</v>
      </c>
    </row>
    <row r="37" spans="1:22" s="44" customFormat="1" ht="117.75" customHeight="1" x14ac:dyDescent="0.25">
      <c r="A37" s="80"/>
      <c r="B37" s="81"/>
      <c r="C37" s="43"/>
      <c r="D37" s="43"/>
      <c r="E37" s="43"/>
      <c r="F37" s="43"/>
      <c r="G37" s="43"/>
      <c r="H37" s="61"/>
      <c r="I37" s="68"/>
      <c r="J37" s="55"/>
      <c r="K37" s="55"/>
      <c r="L37" s="43"/>
      <c r="M37" s="43"/>
      <c r="N37" s="43"/>
      <c r="O37" s="43"/>
      <c r="P37" s="24"/>
      <c r="Q37" s="24"/>
      <c r="R37" s="24"/>
      <c r="S37" s="30">
        <v>192</v>
      </c>
      <c r="T37" s="24"/>
      <c r="U37" s="24"/>
      <c r="V37" s="26">
        <f t="shared" si="2"/>
        <v>192</v>
      </c>
    </row>
    <row r="38" spans="1:22" s="44" customFormat="1" ht="136.5" customHeight="1" x14ac:dyDescent="0.25">
      <c r="A38" s="80"/>
      <c r="B38" s="81"/>
      <c r="C38" s="43"/>
      <c r="D38" s="43"/>
      <c r="E38" s="43"/>
      <c r="F38" s="43"/>
      <c r="G38" s="43"/>
      <c r="H38" s="61"/>
      <c r="I38" s="68"/>
      <c r="J38" s="55"/>
      <c r="K38" s="55"/>
      <c r="L38" s="43"/>
      <c r="M38" s="43"/>
      <c r="N38" s="43"/>
      <c r="O38" s="43"/>
      <c r="P38" s="24"/>
      <c r="Q38" s="24"/>
      <c r="R38" s="24"/>
      <c r="S38" s="30">
        <v>192</v>
      </c>
      <c r="T38" s="24"/>
      <c r="U38" s="24"/>
      <c r="V38" s="26">
        <f t="shared" si="2"/>
        <v>192</v>
      </c>
    </row>
    <row r="39" spans="1:22" s="44" customFormat="1" ht="129.75" customHeight="1" x14ac:dyDescent="0.25">
      <c r="A39" s="80"/>
      <c r="B39" s="81"/>
      <c r="C39" s="43"/>
      <c r="D39" s="43"/>
      <c r="E39" s="43"/>
      <c r="F39" s="43"/>
      <c r="G39" s="43"/>
      <c r="H39" s="61"/>
      <c r="I39" s="68"/>
      <c r="J39" s="55"/>
      <c r="K39" s="55"/>
      <c r="L39" s="43"/>
      <c r="M39" s="43"/>
      <c r="N39" s="43"/>
      <c r="O39" s="43"/>
      <c r="P39" s="24"/>
      <c r="Q39" s="24"/>
      <c r="R39" s="24"/>
      <c r="S39" s="30">
        <v>96</v>
      </c>
      <c r="T39" s="24"/>
      <c r="U39" s="24"/>
      <c r="V39" s="26">
        <f t="shared" si="2"/>
        <v>96</v>
      </c>
    </row>
    <row r="40" spans="1:22" s="44" customFormat="1" ht="120.75" customHeight="1" x14ac:dyDescent="0.25">
      <c r="A40" s="80"/>
      <c r="B40" s="81"/>
      <c r="C40" s="43"/>
      <c r="D40" s="43"/>
      <c r="E40" s="43"/>
      <c r="F40" s="43"/>
      <c r="G40" s="43"/>
      <c r="H40" s="61"/>
      <c r="I40" s="68"/>
      <c r="J40" s="55"/>
      <c r="K40" s="55"/>
      <c r="L40" s="43"/>
      <c r="M40" s="43"/>
      <c r="N40" s="43"/>
      <c r="O40" s="43"/>
      <c r="P40" s="24"/>
      <c r="Q40" s="24"/>
      <c r="R40" s="24"/>
      <c r="S40" s="30">
        <v>96</v>
      </c>
      <c r="T40" s="24"/>
      <c r="U40" s="24"/>
      <c r="V40" s="26">
        <f t="shared" si="2"/>
        <v>96</v>
      </c>
    </row>
    <row r="41" spans="1:22" s="44" customFormat="1" ht="37.5" customHeight="1" x14ac:dyDescent="0.25">
      <c r="A41" s="80"/>
      <c r="B41" s="81"/>
      <c r="C41" s="43"/>
      <c r="D41" s="43"/>
      <c r="E41" s="43"/>
      <c r="F41" s="43"/>
      <c r="G41" s="43"/>
      <c r="H41" s="61"/>
      <c r="I41" s="68"/>
      <c r="J41" s="55"/>
      <c r="K41" s="55"/>
      <c r="L41" s="43"/>
      <c r="M41" s="43"/>
      <c r="N41" s="43"/>
      <c r="O41" s="43"/>
      <c r="P41" s="51"/>
      <c r="Q41" s="51"/>
      <c r="R41" s="51"/>
      <c r="S41" s="51"/>
      <c r="T41" s="51"/>
      <c r="U41" s="51"/>
      <c r="V41" s="51"/>
    </row>
    <row r="42" spans="1:22" s="44" customFormat="1" ht="171" customHeight="1" x14ac:dyDescent="0.25">
      <c r="A42" s="80"/>
      <c r="B42" s="81"/>
      <c r="C42" s="43"/>
      <c r="D42" s="43"/>
      <c r="E42" s="43"/>
      <c r="F42" s="43"/>
      <c r="G42" s="43"/>
      <c r="H42" s="61"/>
      <c r="I42" s="68"/>
      <c r="J42" s="55"/>
      <c r="K42" s="55"/>
      <c r="L42" s="43"/>
      <c r="M42" s="43"/>
      <c r="N42" s="43"/>
      <c r="O42" s="43"/>
      <c r="P42" s="24"/>
      <c r="Q42" s="24"/>
      <c r="R42" s="24"/>
      <c r="S42" s="30">
        <v>384</v>
      </c>
      <c r="T42" s="24"/>
      <c r="U42" s="24"/>
      <c r="V42" s="26">
        <f>SUM(P42:U42)</f>
        <v>384</v>
      </c>
    </row>
    <row r="43" spans="1:22" s="44" customFormat="1" ht="150" customHeight="1" x14ac:dyDescent="0.25">
      <c r="A43" s="80"/>
      <c r="B43" s="81"/>
      <c r="C43" s="43"/>
      <c r="D43" s="43"/>
      <c r="E43" s="43"/>
      <c r="F43" s="43"/>
      <c r="G43" s="43"/>
      <c r="H43" s="61"/>
      <c r="I43" s="68"/>
      <c r="J43" s="55"/>
      <c r="K43" s="55"/>
      <c r="L43" s="43"/>
      <c r="M43" s="43"/>
      <c r="N43" s="43"/>
      <c r="O43" s="43"/>
      <c r="P43" s="24"/>
      <c r="Q43" s="24"/>
      <c r="R43" s="24"/>
      <c r="S43" s="30">
        <v>384</v>
      </c>
      <c r="T43" s="24"/>
      <c r="U43" s="24"/>
      <c r="V43" s="26">
        <f>SUM(P43:U43)</f>
        <v>384</v>
      </c>
    </row>
    <row r="44" spans="1:22" s="44" customFormat="1" ht="37.5" customHeight="1" x14ac:dyDescent="0.25">
      <c r="A44" s="80"/>
      <c r="B44" s="81"/>
      <c r="C44" s="43"/>
      <c r="D44" s="43"/>
      <c r="E44" s="43"/>
      <c r="F44" s="43"/>
      <c r="G44" s="43"/>
      <c r="H44" s="61"/>
      <c r="I44" s="68"/>
      <c r="J44" s="55"/>
      <c r="K44" s="55"/>
      <c r="L44" s="43"/>
      <c r="M44" s="43"/>
      <c r="N44" s="43"/>
      <c r="O44" s="43"/>
      <c r="P44" s="40"/>
      <c r="Q44" s="40"/>
      <c r="R44" s="40"/>
      <c r="S44" s="40"/>
      <c r="T44" s="40"/>
      <c r="U44" s="40"/>
      <c r="V44" s="40"/>
    </row>
    <row r="45" spans="1:22" s="44" customFormat="1" ht="261" customHeight="1" x14ac:dyDescent="0.25">
      <c r="A45" s="80"/>
      <c r="B45" s="81"/>
      <c r="C45" s="43"/>
      <c r="D45" s="43"/>
      <c r="E45" s="43"/>
      <c r="F45" s="43"/>
      <c r="G45" s="43"/>
      <c r="H45" s="61"/>
      <c r="I45" s="68"/>
      <c r="J45" s="55"/>
      <c r="K45" s="55"/>
      <c r="L45" s="43"/>
      <c r="M45" s="43"/>
      <c r="N45" s="43"/>
      <c r="O45" s="43"/>
      <c r="P45" s="24"/>
      <c r="Q45" s="24"/>
      <c r="R45" s="24"/>
      <c r="S45" s="30">
        <v>1152</v>
      </c>
      <c r="T45" s="24"/>
      <c r="U45" s="24"/>
      <c r="V45" s="26">
        <f t="shared" ref="V45:V61" si="3">SUM(P45:U45)</f>
        <v>1152</v>
      </c>
    </row>
    <row r="46" spans="1:22" s="44" customFormat="1" ht="258" customHeight="1" x14ac:dyDescent="0.25">
      <c r="A46" s="80"/>
      <c r="B46" s="81"/>
      <c r="C46" s="43"/>
      <c r="D46" s="43"/>
      <c r="E46" s="43"/>
      <c r="F46" s="43"/>
      <c r="G46" s="43"/>
      <c r="H46" s="61"/>
      <c r="I46" s="68"/>
      <c r="J46" s="55"/>
      <c r="K46" s="55"/>
      <c r="L46" s="43"/>
      <c r="M46" s="43"/>
      <c r="N46" s="43"/>
      <c r="O46" s="43"/>
      <c r="P46" s="24"/>
      <c r="Q46" s="24"/>
      <c r="R46" s="24"/>
      <c r="S46" s="30">
        <v>1152</v>
      </c>
      <c r="T46" s="24"/>
      <c r="U46" s="24"/>
      <c r="V46" s="26">
        <f t="shared" si="3"/>
        <v>1152</v>
      </c>
    </row>
    <row r="47" spans="1:22" s="44" customFormat="1" ht="212.25" customHeight="1" x14ac:dyDescent="0.25">
      <c r="A47" s="80"/>
      <c r="B47" s="81"/>
      <c r="C47" s="43"/>
      <c r="D47" s="43"/>
      <c r="E47" s="43"/>
      <c r="F47" s="43"/>
      <c r="G47" s="43"/>
      <c r="H47" s="61"/>
      <c r="I47" s="68"/>
      <c r="J47" s="55"/>
      <c r="K47" s="55"/>
      <c r="L47" s="43"/>
      <c r="M47" s="43"/>
      <c r="N47" s="43"/>
      <c r="O47" s="43"/>
      <c r="P47" s="24"/>
      <c r="Q47" s="24"/>
      <c r="R47" s="24"/>
      <c r="S47" s="30">
        <v>288</v>
      </c>
      <c r="T47" s="24"/>
      <c r="U47" s="24"/>
      <c r="V47" s="26">
        <f t="shared" si="3"/>
        <v>288</v>
      </c>
    </row>
    <row r="48" spans="1:22" s="44" customFormat="1" ht="208.5" customHeight="1" x14ac:dyDescent="0.25">
      <c r="A48" s="80"/>
      <c r="B48" s="81"/>
      <c r="C48" s="43"/>
      <c r="D48" s="43"/>
      <c r="E48" s="43"/>
      <c r="F48" s="43"/>
      <c r="G48" s="43"/>
      <c r="H48" s="61"/>
      <c r="I48" s="68"/>
      <c r="J48" s="55"/>
      <c r="K48" s="55"/>
      <c r="L48" s="43"/>
      <c r="M48" s="43"/>
      <c r="N48" s="43"/>
      <c r="O48" s="43"/>
      <c r="P48" s="24"/>
      <c r="Q48" s="24"/>
      <c r="R48" s="24"/>
      <c r="S48" s="30">
        <v>288</v>
      </c>
      <c r="T48" s="24"/>
      <c r="U48" s="24"/>
      <c r="V48" s="26">
        <f t="shared" si="3"/>
        <v>288</v>
      </c>
    </row>
    <row r="49" spans="1:22" s="44" customFormat="1" ht="168.75" customHeight="1" x14ac:dyDescent="0.25">
      <c r="A49" s="80"/>
      <c r="B49" s="81"/>
      <c r="C49" s="43"/>
      <c r="D49" s="43"/>
      <c r="E49" s="43"/>
      <c r="F49" s="43"/>
      <c r="G49" s="43"/>
      <c r="H49" s="61"/>
      <c r="I49" s="68"/>
      <c r="J49" s="55"/>
      <c r="K49" s="55"/>
      <c r="L49" s="43"/>
      <c r="M49" s="43"/>
      <c r="N49" s="43"/>
      <c r="O49" s="43"/>
      <c r="P49" s="24"/>
      <c r="Q49" s="24"/>
      <c r="R49" s="24"/>
      <c r="S49" s="30">
        <v>32</v>
      </c>
      <c r="T49" s="24"/>
      <c r="U49" s="24"/>
      <c r="V49" s="26">
        <f t="shared" si="3"/>
        <v>32</v>
      </c>
    </row>
    <row r="50" spans="1:22" s="44" customFormat="1" ht="68.25" customHeight="1" x14ac:dyDescent="0.25">
      <c r="A50" s="80"/>
      <c r="B50" s="81"/>
      <c r="C50" s="43"/>
      <c r="D50" s="43"/>
      <c r="E50" s="43"/>
      <c r="F50" s="43"/>
      <c r="G50" s="43"/>
      <c r="H50" s="61"/>
      <c r="I50" s="68"/>
      <c r="J50" s="55"/>
      <c r="K50" s="55"/>
      <c r="L50" s="43"/>
      <c r="M50" s="43"/>
      <c r="N50" s="43"/>
      <c r="O50" s="43"/>
      <c r="P50" s="24"/>
      <c r="Q50" s="24"/>
      <c r="R50" s="24"/>
      <c r="S50" s="30">
        <v>192</v>
      </c>
      <c r="T50" s="24"/>
      <c r="U50" s="24"/>
      <c r="V50" s="26">
        <f t="shared" si="3"/>
        <v>192</v>
      </c>
    </row>
    <row r="51" spans="1:22" s="44" customFormat="1" ht="156" customHeight="1" x14ac:dyDescent="0.25">
      <c r="A51" s="80"/>
      <c r="B51" s="81"/>
      <c r="C51" s="43"/>
      <c r="D51" s="43"/>
      <c r="E51" s="43"/>
      <c r="F51" s="43"/>
      <c r="G51" s="43"/>
      <c r="H51" s="61"/>
      <c r="I51" s="68"/>
      <c r="J51" s="55"/>
      <c r="K51" s="55"/>
      <c r="L51" s="43"/>
      <c r="M51" s="43"/>
      <c r="N51" s="43"/>
      <c r="O51" s="43"/>
      <c r="P51" s="24"/>
      <c r="Q51" s="24"/>
      <c r="R51" s="33">
        <v>100</v>
      </c>
      <c r="S51" s="24"/>
      <c r="T51" s="24"/>
      <c r="U51" s="24"/>
      <c r="V51" s="26">
        <f t="shared" si="3"/>
        <v>100</v>
      </c>
    </row>
    <row r="52" spans="1:22" s="43" customFormat="1" ht="127.5" customHeight="1" x14ac:dyDescent="0.25">
      <c r="A52" s="80"/>
      <c r="B52" s="81"/>
      <c r="H52" s="61"/>
      <c r="I52" s="68"/>
      <c r="J52" s="55"/>
      <c r="K52" s="55"/>
      <c r="P52" s="24"/>
      <c r="Q52" s="25">
        <v>1000</v>
      </c>
      <c r="R52" s="24"/>
      <c r="S52" s="30">
        <v>10000</v>
      </c>
      <c r="T52" s="24"/>
      <c r="U52" s="34">
        <v>50000</v>
      </c>
      <c r="V52" s="26">
        <f t="shared" si="3"/>
        <v>61000</v>
      </c>
    </row>
    <row r="53" spans="1:22" s="44" customFormat="1" ht="104.25" customHeight="1" x14ac:dyDescent="0.25">
      <c r="A53" s="80"/>
      <c r="B53" s="81"/>
      <c r="C53" s="43"/>
      <c r="D53" s="43"/>
      <c r="E53" s="43"/>
      <c r="F53" s="43"/>
      <c r="G53" s="43"/>
      <c r="H53" s="61"/>
      <c r="I53" s="68"/>
      <c r="J53" s="55"/>
      <c r="K53" s="55"/>
      <c r="L53" s="43"/>
      <c r="M53" s="43"/>
      <c r="N53" s="43"/>
      <c r="O53" s="43"/>
      <c r="P53" s="24"/>
      <c r="Q53" s="25">
        <v>13300</v>
      </c>
      <c r="R53" s="24"/>
      <c r="S53" s="24"/>
      <c r="T53" s="24"/>
      <c r="U53" s="24"/>
      <c r="V53" s="26">
        <f t="shared" si="3"/>
        <v>13300</v>
      </c>
    </row>
    <row r="54" spans="1:22" s="44" customFormat="1" ht="127.5" customHeight="1" x14ac:dyDescent="0.25">
      <c r="A54" s="80"/>
      <c r="B54" s="81"/>
      <c r="C54" s="43"/>
      <c r="D54" s="43"/>
      <c r="E54" s="43"/>
      <c r="F54" s="43"/>
      <c r="G54" s="43"/>
      <c r="H54" s="61"/>
      <c r="I54" s="68"/>
      <c r="J54" s="55"/>
      <c r="K54" s="55"/>
      <c r="L54" s="43"/>
      <c r="M54" s="43"/>
      <c r="N54" s="43"/>
      <c r="O54" s="43"/>
      <c r="P54" s="24"/>
      <c r="Q54" s="24"/>
      <c r="R54" s="33">
        <v>12000</v>
      </c>
      <c r="S54" s="24"/>
      <c r="T54" s="24"/>
      <c r="U54" s="24"/>
      <c r="V54" s="26">
        <f t="shared" si="3"/>
        <v>12000</v>
      </c>
    </row>
    <row r="55" spans="1:22" s="44" customFormat="1" ht="141.75" customHeight="1" x14ac:dyDescent="0.25">
      <c r="A55" s="80"/>
      <c r="B55" s="81"/>
      <c r="C55" s="43"/>
      <c r="D55" s="43"/>
      <c r="E55" s="43"/>
      <c r="F55" s="43"/>
      <c r="G55" s="43"/>
      <c r="H55" s="61"/>
      <c r="I55" s="68"/>
      <c r="J55" s="55"/>
      <c r="K55" s="55"/>
      <c r="L55" s="43"/>
      <c r="M55" s="43"/>
      <c r="N55" s="43"/>
      <c r="O55" s="43"/>
      <c r="P55" s="24"/>
      <c r="Q55" s="24"/>
      <c r="R55" s="33">
        <v>12000</v>
      </c>
      <c r="S55" s="24"/>
      <c r="T55" s="24"/>
      <c r="U55" s="24"/>
      <c r="V55" s="26">
        <f t="shared" si="3"/>
        <v>12000</v>
      </c>
    </row>
    <row r="56" spans="1:22" s="44" customFormat="1" ht="153" customHeight="1" x14ac:dyDescent="0.25">
      <c r="A56" s="80"/>
      <c r="B56" s="81"/>
      <c r="C56" s="43"/>
      <c r="D56" s="43"/>
      <c r="E56" s="43"/>
      <c r="F56" s="43"/>
      <c r="G56" s="43"/>
      <c r="H56" s="61"/>
      <c r="I56" s="68"/>
      <c r="J56" s="55"/>
      <c r="K56" s="55"/>
      <c r="L56" s="43"/>
      <c r="M56" s="43"/>
      <c r="N56" s="43"/>
      <c r="O56" s="43"/>
      <c r="P56" s="24"/>
      <c r="Q56" s="25">
        <v>500</v>
      </c>
      <c r="R56" s="24"/>
      <c r="S56" s="24"/>
      <c r="T56" s="24"/>
      <c r="U56" s="24"/>
      <c r="V56" s="26">
        <f t="shared" si="3"/>
        <v>500</v>
      </c>
    </row>
    <row r="57" spans="1:22" s="44" customFormat="1" ht="160.5" customHeight="1" x14ac:dyDescent="0.25">
      <c r="A57" s="80"/>
      <c r="B57" s="81"/>
      <c r="C57" s="43"/>
      <c r="D57" s="43"/>
      <c r="E57" s="43"/>
      <c r="F57" s="43"/>
      <c r="G57" s="43"/>
      <c r="H57" s="61"/>
      <c r="I57" s="68"/>
      <c r="J57" s="55"/>
      <c r="K57" s="55"/>
      <c r="L57" s="43"/>
      <c r="M57" s="43"/>
      <c r="N57" s="43"/>
      <c r="O57" s="43"/>
      <c r="P57" s="24"/>
      <c r="Q57" s="25">
        <v>500</v>
      </c>
      <c r="R57" s="24"/>
      <c r="S57" s="24"/>
      <c r="T57" s="24"/>
      <c r="U57" s="24"/>
      <c r="V57" s="26">
        <f t="shared" si="3"/>
        <v>500</v>
      </c>
    </row>
    <row r="58" spans="1:22" s="44" customFormat="1" ht="54.75" customHeight="1" x14ac:dyDescent="0.25">
      <c r="A58" s="80"/>
      <c r="B58" s="81"/>
      <c r="C58" s="43"/>
      <c r="D58" s="43"/>
      <c r="E58" s="43"/>
      <c r="F58" s="43"/>
      <c r="G58" s="43"/>
      <c r="H58" s="61"/>
      <c r="I58" s="68"/>
      <c r="J58" s="55"/>
      <c r="K58" s="55"/>
      <c r="L58" s="43"/>
      <c r="M58" s="43"/>
      <c r="N58" s="43"/>
      <c r="O58" s="43"/>
      <c r="P58" s="24"/>
      <c r="Q58" s="24"/>
      <c r="R58" s="33">
        <v>3000</v>
      </c>
      <c r="S58" s="24"/>
      <c r="T58" s="24"/>
      <c r="U58" s="24"/>
      <c r="V58" s="26">
        <f t="shared" si="3"/>
        <v>3000</v>
      </c>
    </row>
    <row r="59" spans="1:22" s="44" customFormat="1" ht="68.25" customHeight="1" x14ac:dyDescent="0.25">
      <c r="A59" s="80"/>
      <c r="B59" s="81"/>
      <c r="C59" s="43"/>
      <c r="D59" s="43"/>
      <c r="E59" s="43"/>
      <c r="F59" s="43"/>
      <c r="G59" s="43"/>
      <c r="H59" s="61"/>
      <c r="I59" s="68"/>
      <c r="J59" s="55"/>
      <c r="K59" s="55"/>
      <c r="L59" s="43"/>
      <c r="M59" s="43"/>
      <c r="N59" s="43"/>
      <c r="O59" s="43"/>
      <c r="P59" s="24"/>
      <c r="Q59" s="24"/>
      <c r="R59" s="33">
        <v>1000</v>
      </c>
      <c r="S59" s="24"/>
      <c r="T59" s="24"/>
      <c r="U59" s="24"/>
      <c r="V59" s="26">
        <f t="shared" si="3"/>
        <v>1000</v>
      </c>
    </row>
    <row r="60" spans="1:22" s="44" customFormat="1" ht="63.75" customHeight="1" x14ac:dyDescent="0.25">
      <c r="A60" s="80"/>
      <c r="B60" s="81"/>
      <c r="C60" s="43"/>
      <c r="D60" s="43"/>
      <c r="E60" s="43"/>
      <c r="F60" s="43"/>
      <c r="G60" s="43"/>
      <c r="H60" s="61"/>
      <c r="I60" s="68"/>
      <c r="J60" s="55"/>
      <c r="K60" s="55"/>
      <c r="L60" s="43"/>
      <c r="M60" s="43"/>
      <c r="N60" s="43"/>
      <c r="O60" s="43"/>
      <c r="P60" s="31">
        <v>20</v>
      </c>
      <c r="Q60" s="25">
        <v>20</v>
      </c>
      <c r="R60" s="33">
        <v>35</v>
      </c>
      <c r="S60" s="30">
        <v>15</v>
      </c>
      <c r="T60" s="35">
        <v>10</v>
      </c>
      <c r="U60" s="34">
        <v>5</v>
      </c>
      <c r="V60" s="26">
        <f t="shared" si="3"/>
        <v>105</v>
      </c>
    </row>
    <row r="61" spans="1:22" s="43" customFormat="1" ht="73.5" customHeight="1" x14ac:dyDescent="0.25">
      <c r="A61" s="80"/>
      <c r="B61" s="81"/>
      <c r="H61" s="61"/>
      <c r="I61" s="68"/>
      <c r="J61" s="55"/>
      <c r="K61" s="55"/>
      <c r="P61" s="24"/>
      <c r="Q61" s="24"/>
      <c r="R61" s="24"/>
      <c r="S61" s="24"/>
      <c r="T61" s="35">
        <v>2</v>
      </c>
      <c r="U61" s="24"/>
      <c r="V61" s="26">
        <f t="shared" si="3"/>
        <v>2</v>
      </c>
    </row>
    <row r="62" spans="1:22" s="44" customFormat="1" ht="49.5" customHeight="1" x14ac:dyDescent="0.25">
      <c r="A62" s="80"/>
      <c r="B62" s="81"/>
      <c r="C62" s="43"/>
      <c r="D62" s="43"/>
      <c r="E62" s="43"/>
      <c r="F62" s="43"/>
      <c r="G62" s="43"/>
      <c r="H62" s="61"/>
      <c r="I62" s="68"/>
      <c r="J62" s="55"/>
      <c r="K62" s="55"/>
      <c r="L62" s="43"/>
      <c r="M62" s="43"/>
      <c r="N62" s="43"/>
      <c r="O62" s="43"/>
      <c r="P62" s="53"/>
      <c r="Q62" s="53"/>
      <c r="R62" s="53"/>
      <c r="S62" s="53"/>
      <c r="T62" s="53"/>
      <c r="U62" s="53"/>
      <c r="V62" s="40"/>
    </row>
    <row r="63" spans="1:22" s="44" customFormat="1" ht="72.75" customHeight="1" x14ac:dyDescent="0.25">
      <c r="A63" s="80"/>
      <c r="B63" s="81"/>
      <c r="C63" s="43"/>
      <c r="D63" s="43"/>
      <c r="E63" s="43"/>
      <c r="F63" s="43"/>
      <c r="G63" s="43"/>
      <c r="H63" s="61"/>
      <c r="I63" s="68"/>
      <c r="J63" s="55"/>
      <c r="K63" s="55"/>
      <c r="L63" s="43"/>
      <c r="M63" s="43"/>
      <c r="N63" s="43"/>
      <c r="O63" s="43"/>
      <c r="P63" s="31">
        <v>40</v>
      </c>
      <c r="Q63" s="24"/>
      <c r="R63" s="24"/>
      <c r="S63" s="24"/>
      <c r="T63" s="24"/>
      <c r="U63" s="24"/>
      <c r="V63" s="26">
        <f>SUM(P63:U63)</f>
        <v>40</v>
      </c>
    </row>
    <row r="64" spans="1:22" s="44" customFormat="1" ht="77.25" customHeight="1" x14ac:dyDescent="0.25">
      <c r="A64" s="80"/>
      <c r="B64" s="81"/>
      <c r="C64" s="43"/>
      <c r="D64" s="43"/>
      <c r="E64" s="43"/>
      <c r="F64" s="43"/>
      <c r="G64" s="43"/>
      <c r="H64" s="61"/>
      <c r="I64" s="68"/>
      <c r="J64" s="55"/>
      <c r="K64" s="55"/>
      <c r="L64" s="43"/>
      <c r="M64" s="43"/>
      <c r="N64" s="43"/>
      <c r="O64" s="43"/>
      <c r="P64" s="31">
        <v>40</v>
      </c>
      <c r="Q64" s="24"/>
      <c r="R64" s="24"/>
      <c r="S64" s="24"/>
      <c r="T64" s="24"/>
      <c r="U64" s="24"/>
      <c r="V64" s="26">
        <f>SUM(P64:U64)</f>
        <v>40</v>
      </c>
    </row>
    <row r="65" spans="1:22" s="44" customFormat="1" ht="133.5" customHeight="1" x14ac:dyDescent="0.25">
      <c r="A65" s="80"/>
      <c r="B65" s="81"/>
      <c r="C65" s="43"/>
      <c r="D65" s="43"/>
      <c r="E65" s="43"/>
      <c r="F65" s="43"/>
      <c r="G65" s="43"/>
      <c r="H65" s="61"/>
      <c r="I65" s="68"/>
      <c r="J65" s="55"/>
      <c r="K65" s="55"/>
      <c r="L65" s="43"/>
      <c r="M65" s="43"/>
      <c r="N65" s="43"/>
      <c r="O65" s="43"/>
      <c r="P65" s="54"/>
      <c r="Q65" s="54"/>
      <c r="R65" s="54"/>
      <c r="S65" s="54"/>
      <c r="T65" s="54"/>
      <c r="U65" s="54"/>
      <c r="V65" s="54"/>
    </row>
    <row r="66" spans="1:22" ht="119.25" customHeight="1" x14ac:dyDescent="0.25">
      <c r="D66" s="43"/>
      <c r="E66" s="43"/>
      <c r="F66" s="43"/>
      <c r="G66" s="43"/>
      <c r="H66" s="61"/>
      <c r="I66" s="68"/>
      <c r="J66" s="55"/>
      <c r="K66" s="55"/>
      <c r="L66" s="43"/>
      <c r="M66" s="43"/>
      <c r="N66" s="43"/>
      <c r="O66" s="43"/>
      <c r="P66" s="31">
        <v>4000</v>
      </c>
      <c r="Q66" s="24"/>
      <c r="R66" s="24"/>
      <c r="S66" s="24"/>
      <c r="T66" s="24"/>
      <c r="U66" s="24"/>
      <c r="V66" s="26">
        <f t="shared" ref="V66:V108" si="4">SUM(P66:U66)</f>
        <v>4000</v>
      </c>
    </row>
    <row r="67" spans="1:22" ht="110.25" customHeight="1" x14ac:dyDescent="0.25">
      <c r="D67" s="43"/>
      <c r="E67" s="43"/>
      <c r="F67" s="43"/>
      <c r="G67" s="43"/>
      <c r="H67" s="61"/>
      <c r="I67" s="68"/>
      <c r="J67" s="55"/>
      <c r="K67" s="55"/>
      <c r="L67" s="43"/>
      <c r="M67" s="43"/>
      <c r="N67" s="43"/>
      <c r="O67" s="43"/>
      <c r="P67" s="31">
        <v>2000</v>
      </c>
      <c r="Q67" s="24"/>
      <c r="R67" s="24"/>
      <c r="S67" s="24"/>
      <c r="T67" s="24"/>
      <c r="U67" s="24"/>
      <c r="V67" s="26">
        <f t="shared" si="4"/>
        <v>2000</v>
      </c>
    </row>
    <row r="68" spans="1:22" ht="105" customHeight="1" x14ac:dyDescent="0.25">
      <c r="D68" s="43"/>
      <c r="E68" s="43"/>
      <c r="F68" s="43"/>
      <c r="G68" s="43"/>
      <c r="H68" s="61"/>
      <c r="I68" s="68"/>
      <c r="J68" s="55"/>
      <c r="K68" s="55"/>
      <c r="L68" s="43"/>
      <c r="M68" s="43"/>
      <c r="N68" s="43"/>
      <c r="O68" s="43"/>
      <c r="P68" s="31">
        <v>1000</v>
      </c>
      <c r="Q68" s="24"/>
      <c r="R68" s="24"/>
      <c r="S68" s="24"/>
      <c r="T68" s="24"/>
      <c r="U68" s="24"/>
      <c r="V68" s="26">
        <f t="shared" si="4"/>
        <v>1000</v>
      </c>
    </row>
    <row r="69" spans="1:22" ht="155.25" customHeight="1" x14ac:dyDescent="0.25">
      <c r="D69" s="43"/>
      <c r="E69" s="43"/>
      <c r="F69" s="43"/>
      <c r="G69" s="43"/>
      <c r="H69" s="61"/>
      <c r="I69" s="68"/>
      <c r="J69" s="55"/>
      <c r="K69" s="55"/>
      <c r="L69" s="43"/>
      <c r="M69" s="43"/>
      <c r="N69" s="43"/>
      <c r="O69" s="43"/>
      <c r="P69" s="31">
        <v>5000</v>
      </c>
      <c r="Q69" s="24"/>
      <c r="R69" s="24"/>
      <c r="S69" s="24"/>
      <c r="T69" s="24"/>
      <c r="U69" s="24"/>
      <c r="V69" s="26">
        <f t="shared" si="4"/>
        <v>5000</v>
      </c>
    </row>
    <row r="70" spans="1:22" ht="95.25" customHeight="1" x14ac:dyDescent="0.25">
      <c r="D70" s="43"/>
      <c r="E70" s="43"/>
      <c r="F70" s="43"/>
      <c r="G70" s="43"/>
      <c r="H70" s="61"/>
      <c r="I70" s="68"/>
      <c r="J70" s="55"/>
      <c r="K70" s="55"/>
      <c r="L70" s="43"/>
      <c r="M70" s="43"/>
      <c r="N70" s="43"/>
      <c r="O70" s="43"/>
      <c r="P70" s="24"/>
      <c r="Q70" s="24"/>
      <c r="R70" s="24"/>
      <c r="S70" s="24"/>
      <c r="T70" s="24"/>
      <c r="U70" s="34">
        <v>50</v>
      </c>
      <c r="V70" s="26">
        <f t="shared" si="4"/>
        <v>50</v>
      </c>
    </row>
    <row r="71" spans="1:22" s="43" customFormat="1" ht="46.5" customHeight="1" x14ac:dyDescent="0.25">
      <c r="A71" s="80"/>
      <c r="B71" s="81"/>
      <c r="H71" s="61"/>
      <c r="I71" s="68"/>
      <c r="J71" s="55"/>
      <c r="K71" s="55"/>
      <c r="P71" s="31">
        <v>1000</v>
      </c>
      <c r="Q71" s="24"/>
      <c r="R71" s="24"/>
      <c r="S71" s="24"/>
      <c r="T71" s="24"/>
      <c r="U71" s="34">
        <v>500</v>
      </c>
      <c r="V71" s="26">
        <f t="shared" si="4"/>
        <v>1500</v>
      </c>
    </row>
    <row r="72" spans="1:22" s="41" customFormat="1" ht="42.75" customHeight="1" x14ac:dyDescent="0.25">
      <c r="A72" s="80"/>
      <c r="B72" s="81"/>
      <c r="C72" s="43"/>
      <c r="D72" s="43"/>
      <c r="E72" s="43"/>
      <c r="F72" s="43"/>
      <c r="G72" s="43"/>
      <c r="H72" s="61"/>
      <c r="I72" s="68"/>
      <c r="J72" s="55"/>
      <c r="K72" s="55"/>
      <c r="L72" s="43"/>
      <c r="M72" s="43"/>
      <c r="N72" s="43"/>
      <c r="O72" s="43"/>
      <c r="P72" s="24"/>
      <c r="Q72" s="24"/>
      <c r="R72" s="24"/>
      <c r="S72" s="24"/>
      <c r="T72" s="24"/>
      <c r="U72" s="34">
        <v>200</v>
      </c>
      <c r="V72" s="26">
        <f t="shared" si="4"/>
        <v>200</v>
      </c>
    </row>
    <row r="73" spans="1:22" s="41" customFormat="1" ht="73.5" customHeight="1" x14ac:dyDescent="0.25">
      <c r="A73" s="80"/>
      <c r="B73" s="81"/>
      <c r="C73" s="43"/>
      <c r="D73" s="43"/>
      <c r="E73" s="43"/>
      <c r="F73" s="43"/>
      <c r="G73" s="43"/>
      <c r="H73" s="61"/>
      <c r="I73" s="68"/>
      <c r="J73" s="55"/>
      <c r="K73" s="55"/>
      <c r="L73" s="43"/>
      <c r="M73" s="43"/>
      <c r="N73" s="43"/>
      <c r="O73" s="43"/>
      <c r="P73" s="31">
        <v>300</v>
      </c>
      <c r="Q73" s="24"/>
      <c r="R73" s="24"/>
      <c r="S73" s="24"/>
      <c r="T73" s="24"/>
      <c r="U73" s="34">
        <v>200</v>
      </c>
      <c r="V73" s="26">
        <f t="shared" si="4"/>
        <v>500</v>
      </c>
    </row>
    <row r="74" spans="1:22" s="41" customFormat="1" ht="45.75" customHeight="1" x14ac:dyDescent="0.25">
      <c r="A74" s="80"/>
      <c r="B74" s="81"/>
      <c r="C74" s="43"/>
      <c r="D74" s="43"/>
      <c r="E74" s="43"/>
      <c r="F74" s="43"/>
      <c r="G74" s="43"/>
      <c r="H74" s="61"/>
      <c r="I74" s="68"/>
      <c r="J74" s="55"/>
      <c r="K74" s="55"/>
      <c r="L74" s="43"/>
      <c r="M74" s="43"/>
      <c r="N74" s="43"/>
      <c r="O74" s="43"/>
      <c r="P74" s="31">
        <v>150</v>
      </c>
      <c r="Q74" s="24"/>
      <c r="R74" s="24"/>
      <c r="S74" s="24"/>
      <c r="T74" s="24"/>
      <c r="U74" s="34">
        <v>150</v>
      </c>
      <c r="V74" s="26">
        <f t="shared" si="4"/>
        <v>300</v>
      </c>
    </row>
    <row r="75" spans="1:22" s="41" customFormat="1" ht="135.75" customHeight="1" x14ac:dyDescent="0.25">
      <c r="A75" s="80"/>
      <c r="B75" s="81"/>
      <c r="C75" s="43"/>
      <c r="D75" s="43"/>
      <c r="E75" s="43"/>
      <c r="F75" s="43"/>
      <c r="G75" s="43"/>
      <c r="H75" s="61"/>
      <c r="I75" s="68"/>
      <c r="J75" s="55"/>
      <c r="K75" s="55"/>
      <c r="L75" s="43"/>
      <c r="M75" s="43"/>
      <c r="N75" s="43"/>
      <c r="O75" s="43"/>
      <c r="P75" s="31">
        <v>500</v>
      </c>
      <c r="Q75" s="24"/>
      <c r="R75" s="24"/>
      <c r="S75" s="24"/>
      <c r="T75" s="24"/>
      <c r="U75" s="24"/>
      <c r="V75" s="26">
        <f t="shared" si="4"/>
        <v>500</v>
      </c>
    </row>
    <row r="76" spans="1:22" s="41" customFormat="1" ht="67.5" customHeight="1" x14ac:dyDescent="0.25">
      <c r="A76" s="80"/>
      <c r="B76" s="81"/>
      <c r="C76" s="43"/>
      <c r="D76" s="43"/>
      <c r="E76" s="43"/>
      <c r="F76" s="43"/>
      <c r="G76" s="43"/>
      <c r="H76" s="61"/>
      <c r="I76" s="68"/>
      <c r="J76" s="55"/>
      <c r="K76" s="55"/>
      <c r="L76" s="43"/>
      <c r="M76" s="43"/>
      <c r="N76" s="43"/>
      <c r="O76" s="43"/>
      <c r="P76" s="31">
        <v>5000</v>
      </c>
      <c r="Q76" s="24"/>
      <c r="R76" s="24"/>
      <c r="S76" s="24"/>
      <c r="T76" s="24"/>
      <c r="U76" s="24"/>
      <c r="V76" s="26">
        <f t="shared" si="4"/>
        <v>5000</v>
      </c>
    </row>
    <row r="77" spans="1:22" s="43" customFormat="1" ht="191.25" customHeight="1" x14ac:dyDescent="0.25">
      <c r="A77" s="80"/>
      <c r="B77" s="81"/>
      <c r="H77" s="61"/>
      <c r="I77" s="68"/>
      <c r="J77" s="55"/>
      <c r="K77" s="55"/>
      <c r="P77" s="24"/>
      <c r="Q77" s="24"/>
      <c r="R77" s="33">
        <v>200</v>
      </c>
      <c r="S77" s="24"/>
      <c r="T77" s="24"/>
      <c r="U77" s="24"/>
      <c r="V77" s="26">
        <f t="shared" si="4"/>
        <v>200</v>
      </c>
    </row>
    <row r="78" spans="1:22" s="43" customFormat="1" ht="201" customHeight="1" x14ac:dyDescent="0.25">
      <c r="A78" s="80"/>
      <c r="B78" s="81"/>
      <c r="H78" s="61"/>
      <c r="I78" s="68"/>
      <c r="J78" s="55"/>
      <c r="K78" s="55"/>
      <c r="P78" s="24"/>
      <c r="Q78" s="24"/>
      <c r="R78" s="33">
        <v>800</v>
      </c>
      <c r="S78" s="24"/>
      <c r="T78" s="24"/>
      <c r="U78" s="24"/>
      <c r="V78" s="26">
        <f t="shared" si="4"/>
        <v>800</v>
      </c>
    </row>
    <row r="79" spans="1:22" s="43" customFormat="1" ht="190.5" customHeight="1" x14ac:dyDescent="0.25">
      <c r="A79" s="80"/>
      <c r="B79" s="81"/>
      <c r="H79" s="61"/>
      <c r="I79" s="68"/>
      <c r="J79" s="55"/>
      <c r="K79" s="55"/>
      <c r="P79" s="24"/>
      <c r="Q79" s="24"/>
      <c r="R79" s="33">
        <v>200</v>
      </c>
      <c r="S79" s="24"/>
      <c r="T79" s="24"/>
      <c r="U79" s="24"/>
      <c r="V79" s="26">
        <f t="shared" si="4"/>
        <v>200</v>
      </c>
    </row>
    <row r="80" spans="1:22" s="43" customFormat="1" ht="377.25" customHeight="1" x14ac:dyDescent="0.25">
      <c r="A80" s="80"/>
      <c r="B80" s="81"/>
      <c r="H80" s="61"/>
      <c r="I80" s="68"/>
      <c r="J80" s="55"/>
      <c r="K80" s="55"/>
      <c r="P80" s="24"/>
      <c r="Q80" s="24"/>
      <c r="R80" s="33">
        <v>2000</v>
      </c>
      <c r="S80" s="24"/>
      <c r="T80" s="24"/>
      <c r="U80" s="24"/>
      <c r="V80" s="26">
        <f t="shared" si="4"/>
        <v>2000</v>
      </c>
    </row>
    <row r="81" spans="1:22" s="44" customFormat="1" ht="72.75" customHeight="1" x14ac:dyDescent="0.25">
      <c r="A81" s="80"/>
      <c r="B81" s="81"/>
      <c r="C81" s="43"/>
      <c r="D81" s="43"/>
      <c r="E81" s="43"/>
      <c r="F81" s="43"/>
      <c r="G81" s="43"/>
      <c r="H81" s="61"/>
      <c r="I81" s="68"/>
      <c r="J81" s="55"/>
      <c r="K81" s="55"/>
      <c r="L81" s="43"/>
      <c r="M81" s="43"/>
      <c r="N81" s="43"/>
      <c r="O81" s="43"/>
      <c r="P81" s="24"/>
      <c r="Q81" s="24"/>
      <c r="R81" s="24"/>
      <c r="S81" s="24"/>
      <c r="T81" s="35">
        <v>2</v>
      </c>
      <c r="U81" s="24"/>
      <c r="V81" s="26">
        <f t="shared" si="4"/>
        <v>2</v>
      </c>
    </row>
    <row r="82" spans="1:22" s="43" customFormat="1" ht="118.5" customHeight="1" x14ac:dyDescent="0.25">
      <c r="A82" s="80"/>
      <c r="B82" s="81"/>
      <c r="H82" s="61"/>
      <c r="I82" s="68"/>
      <c r="J82" s="55"/>
      <c r="K82" s="55"/>
      <c r="P82" s="24"/>
      <c r="Q82" s="24"/>
      <c r="R82" s="24"/>
      <c r="S82" s="24"/>
      <c r="T82" s="35">
        <v>1</v>
      </c>
      <c r="U82" s="24"/>
      <c r="V82" s="26">
        <f t="shared" si="4"/>
        <v>1</v>
      </c>
    </row>
    <row r="83" spans="1:22" s="44" customFormat="1" ht="49.5" customHeight="1" x14ac:dyDescent="0.25">
      <c r="A83" s="80"/>
      <c r="B83" s="81"/>
      <c r="C83" s="43"/>
      <c r="D83" s="43"/>
      <c r="E83" s="43"/>
      <c r="F83" s="43"/>
      <c r="G83" s="43"/>
      <c r="H83" s="61"/>
      <c r="I83" s="68"/>
      <c r="J83" s="55"/>
      <c r="K83" s="55"/>
      <c r="L83" s="43"/>
      <c r="M83" s="43"/>
      <c r="N83" s="43"/>
      <c r="O83" s="43"/>
      <c r="P83" s="24"/>
      <c r="Q83" s="24"/>
      <c r="R83" s="24"/>
      <c r="S83" s="24"/>
      <c r="T83" s="35">
        <v>25</v>
      </c>
      <c r="U83" s="24"/>
      <c r="V83" s="26">
        <f t="shared" si="4"/>
        <v>25</v>
      </c>
    </row>
    <row r="84" spans="1:22" s="44" customFormat="1" ht="99.75" customHeight="1" x14ac:dyDescent="0.25">
      <c r="A84" s="80"/>
      <c r="B84" s="81"/>
      <c r="C84" s="43"/>
      <c r="D84" s="43"/>
      <c r="E84" s="43"/>
      <c r="F84" s="43"/>
      <c r="G84" s="43"/>
      <c r="H84" s="61"/>
      <c r="I84" s="68"/>
      <c r="J84" s="55"/>
      <c r="K84" s="55"/>
      <c r="L84" s="43"/>
      <c r="M84" s="43"/>
      <c r="N84" s="43"/>
      <c r="O84" s="43"/>
      <c r="P84" s="24"/>
      <c r="Q84" s="24"/>
      <c r="R84" s="24"/>
      <c r="S84" s="24"/>
      <c r="T84" s="35">
        <v>10</v>
      </c>
      <c r="U84" s="24"/>
      <c r="V84" s="26">
        <f t="shared" si="4"/>
        <v>10</v>
      </c>
    </row>
    <row r="85" spans="1:22" s="44" customFormat="1" ht="74.25" customHeight="1" x14ac:dyDescent="0.25">
      <c r="A85" s="80"/>
      <c r="B85" s="81"/>
      <c r="C85" s="43"/>
      <c r="D85" s="43"/>
      <c r="E85" s="43"/>
      <c r="F85" s="43"/>
      <c r="G85" s="43"/>
      <c r="H85" s="61"/>
      <c r="I85" s="68"/>
      <c r="J85" s="55"/>
      <c r="K85" s="55"/>
      <c r="L85" s="43"/>
      <c r="M85" s="43"/>
      <c r="N85" s="43"/>
      <c r="O85" s="43"/>
      <c r="P85" s="24"/>
      <c r="Q85" s="24"/>
      <c r="R85" s="24"/>
      <c r="S85" s="24"/>
      <c r="T85" s="35">
        <v>10</v>
      </c>
      <c r="U85" s="24"/>
      <c r="V85" s="26">
        <f t="shared" si="4"/>
        <v>10</v>
      </c>
    </row>
    <row r="86" spans="1:22" s="44" customFormat="1" ht="67.5" customHeight="1" x14ac:dyDescent="0.25">
      <c r="A86" s="80"/>
      <c r="B86" s="81"/>
      <c r="C86" s="43"/>
      <c r="D86" s="43"/>
      <c r="E86" s="43"/>
      <c r="F86" s="43"/>
      <c r="G86" s="43"/>
      <c r="H86" s="61"/>
      <c r="I86" s="68"/>
      <c r="J86" s="55"/>
      <c r="K86" s="55"/>
      <c r="L86" s="43"/>
      <c r="M86" s="43"/>
      <c r="N86" s="43"/>
      <c r="O86" s="43"/>
      <c r="P86" s="24"/>
      <c r="Q86" s="25">
        <v>20</v>
      </c>
      <c r="R86" s="24"/>
      <c r="S86" s="24"/>
      <c r="T86" s="24"/>
      <c r="U86" s="24"/>
      <c r="V86" s="26">
        <f t="shared" si="4"/>
        <v>20</v>
      </c>
    </row>
    <row r="87" spans="1:22" s="44" customFormat="1" ht="222.75" customHeight="1" x14ac:dyDescent="0.25">
      <c r="A87" s="80"/>
      <c r="B87" s="81"/>
      <c r="C87" s="43"/>
      <c r="D87" s="43"/>
      <c r="E87" s="43"/>
      <c r="F87" s="43"/>
      <c r="G87" s="43"/>
      <c r="H87" s="61"/>
      <c r="I87" s="68"/>
      <c r="J87" s="55"/>
      <c r="K87" s="55"/>
      <c r="L87" s="43"/>
      <c r="M87" s="43"/>
      <c r="N87" s="43"/>
      <c r="O87" s="43"/>
      <c r="P87" s="24"/>
      <c r="Q87" s="24"/>
      <c r="R87" s="33">
        <v>1000</v>
      </c>
      <c r="S87" s="24"/>
      <c r="T87" s="24"/>
      <c r="U87" s="24"/>
      <c r="V87" s="26">
        <f t="shared" si="4"/>
        <v>1000</v>
      </c>
    </row>
    <row r="88" spans="1:22" s="44" customFormat="1" ht="239.25" customHeight="1" x14ac:dyDescent="0.25">
      <c r="A88" s="80"/>
      <c r="B88" s="81"/>
      <c r="C88" s="43"/>
      <c r="D88" s="43"/>
      <c r="E88" s="43"/>
      <c r="F88" s="43"/>
      <c r="G88" s="43"/>
      <c r="H88" s="61"/>
      <c r="I88" s="68"/>
      <c r="J88" s="55"/>
      <c r="K88" s="55"/>
      <c r="L88" s="43"/>
      <c r="M88" s="43"/>
      <c r="N88" s="43"/>
      <c r="O88" s="43"/>
      <c r="P88" s="24"/>
      <c r="Q88" s="24"/>
      <c r="R88" s="33">
        <v>300</v>
      </c>
      <c r="S88" s="24"/>
      <c r="T88" s="24"/>
      <c r="U88" s="24"/>
      <c r="V88" s="26">
        <f t="shared" si="4"/>
        <v>300</v>
      </c>
    </row>
    <row r="89" spans="1:22" s="44" customFormat="1" ht="213.75" customHeight="1" x14ac:dyDescent="0.25">
      <c r="A89" s="80"/>
      <c r="B89" s="81"/>
      <c r="C89" s="43"/>
      <c r="D89" s="43"/>
      <c r="E89" s="43"/>
      <c r="F89" s="43"/>
      <c r="G89" s="43"/>
      <c r="H89" s="61"/>
      <c r="I89" s="68"/>
      <c r="J89" s="55"/>
      <c r="K89" s="55"/>
      <c r="L89" s="43"/>
      <c r="M89" s="43"/>
      <c r="N89" s="43"/>
      <c r="O89" s="43"/>
      <c r="P89" s="24"/>
      <c r="Q89" s="24"/>
      <c r="R89" s="33">
        <v>100</v>
      </c>
      <c r="S89" s="24"/>
      <c r="T89" s="24"/>
      <c r="U89" s="24"/>
      <c r="V89" s="26">
        <f t="shared" si="4"/>
        <v>100</v>
      </c>
    </row>
    <row r="90" spans="1:22" s="44" customFormat="1" ht="198.75" customHeight="1" x14ac:dyDescent="0.25">
      <c r="A90" s="80"/>
      <c r="B90" s="81"/>
      <c r="C90" s="43"/>
      <c r="D90" s="43"/>
      <c r="E90" s="43"/>
      <c r="F90" s="43"/>
      <c r="G90" s="43"/>
      <c r="H90" s="61"/>
      <c r="I90" s="68"/>
      <c r="J90" s="55"/>
      <c r="K90" s="55"/>
      <c r="L90" s="43"/>
      <c r="M90" s="43"/>
      <c r="N90" s="43"/>
      <c r="O90" s="43"/>
      <c r="P90" s="24"/>
      <c r="Q90" s="24"/>
      <c r="R90" s="33">
        <v>100</v>
      </c>
      <c r="S90" s="24"/>
      <c r="T90" s="24"/>
      <c r="U90" s="24"/>
      <c r="V90" s="26">
        <f t="shared" si="4"/>
        <v>100</v>
      </c>
    </row>
    <row r="91" spans="1:22" s="44" customFormat="1" ht="93.75" customHeight="1" x14ac:dyDescent="0.25">
      <c r="A91" s="80"/>
      <c r="B91" s="81"/>
      <c r="C91" s="43"/>
      <c r="D91" s="43"/>
      <c r="E91" s="43"/>
      <c r="F91" s="43"/>
      <c r="G91" s="43"/>
      <c r="H91" s="61"/>
      <c r="I91" s="68"/>
      <c r="J91" s="55"/>
      <c r="K91" s="55"/>
      <c r="L91" s="43"/>
      <c r="M91" s="43"/>
      <c r="N91" s="43"/>
      <c r="O91" s="43"/>
      <c r="P91" s="24"/>
      <c r="Q91" s="25">
        <v>3304</v>
      </c>
      <c r="R91" s="24"/>
      <c r="S91" s="24"/>
      <c r="T91" s="24"/>
      <c r="U91" s="24"/>
      <c r="V91" s="26">
        <f t="shared" si="4"/>
        <v>3304</v>
      </c>
    </row>
    <row r="92" spans="1:22" s="44" customFormat="1" ht="89.25" customHeight="1" x14ac:dyDescent="0.25">
      <c r="A92" s="80"/>
      <c r="B92" s="81"/>
      <c r="C92" s="43"/>
      <c r="D92" s="43"/>
      <c r="E92" s="43"/>
      <c r="F92" s="43"/>
      <c r="G92" s="43"/>
      <c r="H92" s="61"/>
      <c r="I92" s="68"/>
      <c r="J92" s="55"/>
      <c r="K92" s="55"/>
      <c r="L92" s="43"/>
      <c r="M92" s="43"/>
      <c r="N92" s="43"/>
      <c r="O92" s="43"/>
      <c r="P92" s="24"/>
      <c r="Q92" s="25">
        <v>3840</v>
      </c>
      <c r="R92" s="24"/>
      <c r="S92" s="24"/>
      <c r="T92" s="24"/>
      <c r="U92" s="24"/>
      <c r="V92" s="26">
        <f t="shared" si="4"/>
        <v>3840</v>
      </c>
    </row>
    <row r="93" spans="1:22" ht="87" customHeight="1" x14ac:dyDescent="0.25">
      <c r="D93" s="43"/>
      <c r="E93" s="43"/>
      <c r="F93" s="43"/>
      <c r="G93" s="43"/>
      <c r="H93" s="61"/>
      <c r="I93" s="68"/>
      <c r="J93" s="55"/>
      <c r="K93" s="55"/>
      <c r="L93" s="43"/>
      <c r="M93" s="43"/>
      <c r="N93" s="43"/>
      <c r="O93" s="43"/>
      <c r="P93" s="53"/>
      <c r="Q93" s="53"/>
      <c r="R93" s="53"/>
      <c r="S93" s="53"/>
      <c r="T93" s="53"/>
      <c r="U93" s="53"/>
      <c r="V93" s="26">
        <f t="shared" si="4"/>
        <v>0</v>
      </c>
    </row>
    <row r="94" spans="1:22" ht="135.75" customHeight="1" x14ac:dyDescent="0.25">
      <c r="D94" s="43"/>
      <c r="E94" s="43"/>
      <c r="F94" s="43"/>
      <c r="G94" s="43"/>
      <c r="H94" s="61"/>
      <c r="I94" s="68"/>
      <c r="J94" s="55"/>
      <c r="K94" s="55"/>
      <c r="L94" s="43"/>
      <c r="M94" s="43"/>
      <c r="N94" s="43"/>
      <c r="O94" s="43"/>
      <c r="P94" s="31">
        <v>192000</v>
      </c>
      <c r="Q94" s="24"/>
      <c r="R94" s="33">
        <v>720000</v>
      </c>
      <c r="S94" s="24"/>
      <c r="T94" s="24"/>
      <c r="U94" s="34">
        <v>30000</v>
      </c>
      <c r="V94" s="26">
        <f t="shared" si="4"/>
        <v>942000</v>
      </c>
    </row>
    <row r="95" spans="1:22" ht="142.5" customHeight="1" x14ac:dyDescent="0.25">
      <c r="D95" s="43"/>
      <c r="E95" s="43"/>
      <c r="F95" s="43"/>
      <c r="G95" s="43"/>
      <c r="H95" s="61"/>
      <c r="I95" s="68"/>
      <c r="J95" s="55"/>
      <c r="K95" s="55"/>
      <c r="L95" s="43"/>
      <c r="M95" s="43"/>
      <c r="N95" s="43"/>
      <c r="O95" s="43"/>
      <c r="P95" s="31">
        <v>96000</v>
      </c>
      <c r="Q95" s="25">
        <v>19200</v>
      </c>
      <c r="R95" s="33">
        <v>720000</v>
      </c>
      <c r="S95" s="24"/>
      <c r="T95" s="24"/>
      <c r="U95" s="34">
        <v>20000</v>
      </c>
      <c r="V95" s="26">
        <f t="shared" si="4"/>
        <v>855200</v>
      </c>
    </row>
    <row r="96" spans="1:22" ht="137.25" customHeight="1" x14ac:dyDescent="0.25">
      <c r="D96" s="43"/>
      <c r="E96" s="43"/>
      <c r="F96" s="43"/>
      <c r="G96" s="43"/>
      <c r="H96" s="61"/>
      <c r="I96" s="68"/>
      <c r="J96" s="55"/>
      <c r="K96" s="55"/>
      <c r="L96" s="43"/>
      <c r="M96" s="43"/>
      <c r="N96" s="43"/>
      <c r="O96" s="43"/>
      <c r="P96" s="31">
        <v>7680</v>
      </c>
      <c r="Q96" s="24"/>
      <c r="R96" s="33">
        <v>7680</v>
      </c>
      <c r="S96" s="24"/>
      <c r="T96" s="24"/>
      <c r="U96" s="24"/>
      <c r="V96" s="26">
        <f t="shared" si="4"/>
        <v>15360</v>
      </c>
    </row>
    <row r="97" spans="1:22" ht="147" customHeight="1" x14ac:dyDescent="0.25">
      <c r="D97" s="43"/>
      <c r="E97" s="43"/>
      <c r="F97" s="43"/>
      <c r="G97" s="43"/>
      <c r="H97" s="61"/>
      <c r="I97" s="68"/>
      <c r="J97" s="55"/>
      <c r="K97" s="55"/>
      <c r="L97" s="43"/>
      <c r="M97" s="43"/>
      <c r="N97" s="43"/>
      <c r="O97" s="43"/>
      <c r="P97" s="31">
        <v>7680</v>
      </c>
      <c r="Q97" s="25">
        <v>3840</v>
      </c>
      <c r="R97" s="33">
        <v>149760</v>
      </c>
      <c r="S97" s="24"/>
      <c r="T97" s="24"/>
      <c r="U97" s="34">
        <v>20000</v>
      </c>
      <c r="V97" s="26">
        <f t="shared" si="4"/>
        <v>181280</v>
      </c>
    </row>
    <row r="98" spans="1:22" s="41" customFormat="1" ht="149.25" customHeight="1" x14ac:dyDescent="0.25">
      <c r="A98" s="80"/>
      <c r="B98" s="81"/>
      <c r="C98" s="43"/>
      <c r="D98" s="43"/>
      <c r="E98" s="43"/>
      <c r="F98" s="43"/>
      <c r="G98" s="43"/>
      <c r="H98" s="61"/>
      <c r="I98" s="68"/>
      <c r="J98" s="55"/>
      <c r="K98" s="55"/>
      <c r="L98" s="43"/>
      <c r="M98" s="43"/>
      <c r="N98" s="43"/>
      <c r="O98" s="43"/>
      <c r="P98" s="24"/>
      <c r="Q98" s="25">
        <v>3840</v>
      </c>
      <c r="R98" s="33">
        <v>19200</v>
      </c>
      <c r="S98" s="24"/>
      <c r="T98" s="24"/>
      <c r="U98" s="24"/>
      <c r="V98" s="26">
        <f t="shared" si="4"/>
        <v>23040</v>
      </c>
    </row>
    <row r="99" spans="1:22" s="41" customFormat="1" ht="78" customHeight="1" x14ac:dyDescent="0.25">
      <c r="A99" s="80"/>
      <c r="B99" s="81"/>
      <c r="C99" s="43"/>
      <c r="D99" s="43"/>
      <c r="E99" s="43"/>
      <c r="F99" s="43"/>
      <c r="G99" s="43"/>
      <c r="H99" s="61"/>
      <c r="I99" s="68"/>
      <c r="J99" s="55"/>
      <c r="K99" s="55"/>
      <c r="L99" s="43"/>
      <c r="M99" s="43"/>
      <c r="N99" s="43"/>
      <c r="O99" s="43"/>
      <c r="P99" s="31">
        <v>4000</v>
      </c>
      <c r="Q99" s="24"/>
      <c r="R99" s="24"/>
      <c r="S99" s="30">
        <v>5000</v>
      </c>
      <c r="T99" s="35">
        <v>1000</v>
      </c>
      <c r="U99" s="34">
        <v>10000</v>
      </c>
      <c r="V99" s="26">
        <f t="shared" si="4"/>
        <v>20000</v>
      </c>
    </row>
    <row r="100" spans="1:22" ht="42" customHeight="1" x14ac:dyDescent="0.25">
      <c r="D100" s="43"/>
      <c r="E100" s="43"/>
      <c r="F100" s="43"/>
      <c r="G100" s="43"/>
      <c r="H100" s="61"/>
      <c r="I100" s="68"/>
      <c r="J100" s="55"/>
      <c r="K100" s="55"/>
      <c r="L100" s="43"/>
      <c r="M100" s="43"/>
      <c r="N100" s="43"/>
      <c r="O100" s="43"/>
      <c r="P100" s="24"/>
      <c r="Q100" s="25">
        <v>5000</v>
      </c>
      <c r="R100" s="24"/>
      <c r="S100" s="24"/>
      <c r="T100" s="24"/>
      <c r="U100" s="24"/>
      <c r="V100" s="26">
        <f t="shared" si="4"/>
        <v>5000</v>
      </c>
    </row>
    <row r="101" spans="1:22" ht="50.25" customHeight="1" x14ac:dyDescent="0.25">
      <c r="D101" s="43"/>
      <c r="E101" s="43"/>
      <c r="F101" s="43"/>
      <c r="G101" s="43"/>
      <c r="H101" s="61"/>
      <c r="I101" s="68"/>
      <c r="J101" s="55"/>
      <c r="K101" s="55"/>
      <c r="L101" s="43"/>
      <c r="M101" s="43"/>
      <c r="N101" s="43"/>
      <c r="O101" s="43"/>
      <c r="P101" s="24"/>
      <c r="Q101" s="25">
        <v>5000</v>
      </c>
      <c r="R101" s="24"/>
      <c r="S101" s="24"/>
      <c r="T101" s="24"/>
      <c r="U101" s="24"/>
      <c r="V101" s="26">
        <f t="shared" si="4"/>
        <v>5000</v>
      </c>
    </row>
    <row r="102" spans="1:22" ht="59.25" customHeight="1" x14ac:dyDescent="0.25">
      <c r="D102" s="43"/>
      <c r="E102" s="43"/>
      <c r="F102" s="43"/>
      <c r="G102" s="43"/>
      <c r="H102" s="61"/>
      <c r="I102" s="68"/>
      <c r="J102" s="55"/>
      <c r="K102" s="55"/>
      <c r="L102" s="43"/>
      <c r="M102" s="43"/>
      <c r="N102" s="43"/>
      <c r="O102" s="43"/>
      <c r="P102" s="24"/>
      <c r="Q102" s="25">
        <v>2000</v>
      </c>
      <c r="R102" s="24"/>
      <c r="S102" s="24"/>
      <c r="T102" s="24"/>
      <c r="U102" s="24"/>
      <c r="V102" s="26">
        <f t="shared" si="4"/>
        <v>2000</v>
      </c>
    </row>
    <row r="103" spans="1:22" ht="56.25" customHeight="1" x14ac:dyDescent="0.25">
      <c r="D103" s="43"/>
      <c r="E103" s="43"/>
      <c r="F103" s="43"/>
      <c r="G103" s="43"/>
      <c r="H103" s="61"/>
      <c r="I103" s="68"/>
      <c r="J103" s="55"/>
      <c r="K103" s="55"/>
      <c r="L103" s="43"/>
      <c r="M103" s="43"/>
      <c r="N103" s="43"/>
      <c r="O103" s="43"/>
      <c r="P103" s="24"/>
      <c r="Q103" s="25">
        <v>2000</v>
      </c>
      <c r="R103" s="24"/>
      <c r="S103" s="24"/>
      <c r="T103" s="24"/>
      <c r="U103" s="24"/>
      <c r="V103" s="26">
        <f t="shared" si="4"/>
        <v>2000</v>
      </c>
    </row>
    <row r="104" spans="1:22" ht="54.75" customHeight="1" x14ac:dyDescent="0.25">
      <c r="D104" s="43"/>
      <c r="E104" s="43"/>
      <c r="F104" s="43"/>
      <c r="G104" s="43"/>
      <c r="H104" s="61"/>
      <c r="I104" s="68"/>
      <c r="J104" s="55"/>
      <c r="K104" s="55"/>
      <c r="L104" s="43"/>
      <c r="M104" s="43"/>
      <c r="N104" s="43"/>
      <c r="O104" s="43"/>
      <c r="P104" s="24"/>
      <c r="Q104" s="25">
        <v>1000</v>
      </c>
      <c r="R104" s="24"/>
      <c r="S104" s="24"/>
      <c r="T104" s="24"/>
      <c r="U104" s="24"/>
      <c r="V104" s="26">
        <f t="shared" si="4"/>
        <v>1000</v>
      </c>
    </row>
    <row r="105" spans="1:22" ht="278.25" customHeight="1" x14ac:dyDescent="0.25">
      <c r="D105" s="43"/>
      <c r="E105" s="43"/>
      <c r="F105" s="43"/>
      <c r="G105" s="43"/>
      <c r="H105" s="61"/>
      <c r="I105" s="68"/>
      <c r="J105" s="55"/>
      <c r="K105" s="55"/>
      <c r="L105" s="43"/>
      <c r="M105" s="43"/>
      <c r="N105" s="43"/>
      <c r="O105" s="43"/>
      <c r="P105" s="24"/>
      <c r="Q105" s="24"/>
      <c r="R105" s="33">
        <v>1000</v>
      </c>
      <c r="S105" s="24"/>
      <c r="T105" s="24"/>
      <c r="U105" s="24"/>
      <c r="V105" s="26">
        <f t="shared" si="4"/>
        <v>1000</v>
      </c>
    </row>
    <row r="106" spans="1:22" ht="316.5" customHeight="1" x14ac:dyDescent="0.25">
      <c r="D106" s="43"/>
      <c r="E106" s="43"/>
      <c r="F106" s="43"/>
      <c r="G106" s="43"/>
      <c r="H106" s="61"/>
      <c r="I106" s="68"/>
      <c r="J106" s="55"/>
      <c r="K106" s="55"/>
      <c r="L106" s="43"/>
      <c r="M106" s="43"/>
      <c r="N106" s="43"/>
      <c r="O106" s="43"/>
      <c r="P106" s="24"/>
      <c r="Q106" s="24"/>
      <c r="R106" s="33">
        <v>1000</v>
      </c>
      <c r="S106" s="24"/>
      <c r="T106" s="24"/>
      <c r="U106" s="24"/>
      <c r="V106" s="26">
        <f t="shared" si="4"/>
        <v>1000</v>
      </c>
    </row>
    <row r="107" spans="1:22" ht="62.25" customHeight="1" x14ac:dyDescent="0.25">
      <c r="D107" s="43"/>
      <c r="E107" s="43"/>
      <c r="F107" s="43"/>
      <c r="G107" s="43"/>
      <c r="H107" s="61"/>
      <c r="I107" s="68"/>
      <c r="J107" s="55"/>
      <c r="K107" s="55"/>
      <c r="L107" s="43"/>
      <c r="M107" s="43"/>
      <c r="N107" s="43"/>
      <c r="O107" s="43"/>
      <c r="P107" s="24"/>
      <c r="Q107" s="25">
        <v>2</v>
      </c>
      <c r="R107" s="24"/>
      <c r="S107" s="24"/>
      <c r="T107" s="24"/>
      <c r="U107" s="24"/>
      <c r="V107" s="26">
        <f t="shared" si="4"/>
        <v>2</v>
      </c>
    </row>
    <row r="108" spans="1:22" ht="86.25" customHeight="1" x14ac:dyDescent="0.25">
      <c r="D108" s="43"/>
      <c r="E108" s="43"/>
      <c r="F108" s="43"/>
      <c r="G108" s="43"/>
      <c r="H108" s="61"/>
      <c r="I108" s="68"/>
      <c r="J108" s="55"/>
      <c r="K108" s="55"/>
      <c r="L108" s="43"/>
      <c r="M108" s="43"/>
      <c r="N108" s="43"/>
      <c r="O108" s="43"/>
      <c r="P108" s="24"/>
      <c r="Q108" s="25">
        <v>20</v>
      </c>
      <c r="R108" s="33">
        <v>1000</v>
      </c>
      <c r="S108" s="30">
        <v>1000</v>
      </c>
      <c r="T108" s="24"/>
      <c r="U108" s="34">
        <v>1000</v>
      </c>
      <c r="V108" s="26">
        <f t="shared" si="4"/>
        <v>3020</v>
      </c>
    </row>
    <row r="109" spans="1:22" ht="49.5" customHeight="1" x14ac:dyDescent="0.25">
      <c r="D109" s="43"/>
      <c r="E109" s="43"/>
      <c r="F109" s="43"/>
      <c r="G109" s="43"/>
      <c r="H109" s="61"/>
      <c r="I109" s="68"/>
      <c r="J109" s="55"/>
      <c r="K109" s="55"/>
      <c r="L109" s="43"/>
      <c r="M109" s="43"/>
      <c r="N109" s="43"/>
      <c r="O109" s="43"/>
      <c r="P109" s="43"/>
      <c r="Q109" s="43"/>
      <c r="R109" s="43"/>
      <c r="S109" s="43"/>
      <c r="T109" s="43"/>
      <c r="U109" s="43"/>
      <c r="V109" s="43"/>
    </row>
    <row r="110" spans="1:22" ht="49.5" customHeight="1" x14ac:dyDescent="0.25">
      <c r="D110" s="43"/>
      <c r="E110" s="43"/>
      <c r="F110" s="43"/>
      <c r="G110" s="43"/>
      <c r="H110" s="61"/>
      <c r="I110" s="68"/>
      <c r="J110" s="55"/>
      <c r="K110" s="55"/>
      <c r="L110" s="43"/>
      <c r="M110" s="43"/>
      <c r="N110" s="43"/>
      <c r="O110" s="43"/>
      <c r="P110" s="43"/>
      <c r="Q110" s="43"/>
      <c r="R110" s="43"/>
      <c r="S110" s="43"/>
      <c r="T110" s="43"/>
      <c r="U110" s="43"/>
      <c r="V110" s="43"/>
    </row>
    <row r="111" spans="1:22" ht="49.5" customHeight="1" x14ac:dyDescent="0.25">
      <c r="D111" s="43"/>
      <c r="E111" s="43"/>
      <c r="F111" s="43"/>
      <c r="G111" s="43"/>
      <c r="H111" s="61"/>
      <c r="I111" s="68"/>
      <c r="J111" s="55"/>
      <c r="K111" s="55"/>
      <c r="L111" s="43"/>
      <c r="M111" s="43"/>
      <c r="N111" s="43"/>
      <c r="O111" s="43"/>
      <c r="P111" s="43"/>
      <c r="Q111" s="43"/>
      <c r="R111" s="43"/>
      <c r="S111" s="43"/>
      <c r="T111" s="43"/>
      <c r="U111" s="43"/>
      <c r="V111" s="43"/>
    </row>
    <row r="112" spans="1:22" ht="49.5" customHeight="1" x14ac:dyDescent="0.25">
      <c r="D112" s="43"/>
      <c r="E112" s="43"/>
      <c r="F112" s="43"/>
      <c r="G112" s="43"/>
      <c r="H112" s="61"/>
      <c r="I112" s="68"/>
      <c r="J112" s="55"/>
      <c r="K112" s="55"/>
      <c r="L112" s="43"/>
      <c r="M112" s="43"/>
      <c r="N112" s="43"/>
      <c r="O112" s="43"/>
      <c r="P112" s="43"/>
      <c r="Q112" s="43"/>
      <c r="R112" s="43"/>
      <c r="S112" s="43"/>
      <c r="T112" s="43"/>
      <c r="U112" s="43"/>
      <c r="V112" s="43"/>
    </row>
    <row r="113" spans="4:22" ht="49.5" customHeight="1" x14ac:dyDescent="0.25">
      <c r="D113" s="43"/>
      <c r="E113" s="43"/>
      <c r="F113" s="43"/>
      <c r="G113" s="43"/>
      <c r="H113" s="61"/>
      <c r="I113" s="68"/>
      <c r="J113" s="55"/>
      <c r="K113" s="55"/>
      <c r="L113" s="43"/>
      <c r="M113" s="43"/>
      <c r="N113" s="43"/>
      <c r="O113" s="43"/>
      <c r="P113" s="43"/>
      <c r="Q113" s="43"/>
      <c r="R113" s="43"/>
      <c r="S113" s="43"/>
      <c r="T113" s="43"/>
      <c r="U113" s="43"/>
      <c r="V113" s="43"/>
    </row>
    <row r="114" spans="4:22" ht="49.5" customHeight="1" x14ac:dyDescent="0.25">
      <c r="D114" s="43"/>
      <c r="E114" s="43"/>
      <c r="F114" s="43"/>
      <c r="G114" s="43"/>
      <c r="H114" s="61"/>
      <c r="I114" s="68"/>
      <c r="J114" s="55"/>
      <c r="K114" s="55"/>
      <c r="L114" s="43"/>
      <c r="M114" s="43"/>
      <c r="N114" s="43"/>
      <c r="O114" s="43"/>
      <c r="P114" s="43"/>
      <c r="Q114" s="43"/>
      <c r="R114" s="43"/>
      <c r="S114" s="43"/>
      <c r="T114" s="43"/>
      <c r="U114" s="43"/>
      <c r="V114" s="43"/>
    </row>
    <row r="115" spans="4:22" ht="49.5" customHeight="1" x14ac:dyDescent="0.25">
      <c r="D115" s="43"/>
      <c r="E115" s="43"/>
      <c r="F115" s="43"/>
      <c r="G115" s="43"/>
      <c r="H115" s="61"/>
      <c r="I115" s="68"/>
      <c r="J115" s="55"/>
      <c r="K115" s="55"/>
      <c r="L115" s="43"/>
      <c r="M115" s="43"/>
      <c r="N115" s="43"/>
      <c r="O115" s="43"/>
      <c r="P115" s="43"/>
      <c r="Q115" s="43"/>
      <c r="R115" s="43"/>
      <c r="S115" s="43"/>
      <c r="T115" s="43"/>
      <c r="U115" s="43"/>
      <c r="V115" s="43"/>
    </row>
    <row r="116" spans="4:22" ht="49.5" customHeight="1" x14ac:dyDescent="0.25">
      <c r="D116" s="43"/>
      <c r="E116" s="43"/>
      <c r="F116" s="43"/>
      <c r="G116" s="43"/>
      <c r="H116" s="61"/>
      <c r="I116" s="68"/>
      <c r="J116" s="55"/>
      <c r="K116" s="55"/>
      <c r="L116" s="43"/>
      <c r="M116" s="43"/>
      <c r="N116" s="43"/>
      <c r="O116" s="43"/>
      <c r="P116" s="43"/>
      <c r="Q116" s="43"/>
      <c r="R116" s="43"/>
      <c r="S116" s="43"/>
      <c r="T116" s="43"/>
      <c r="U116" s="43"/>
      <c r="V116" s="43"/>
    </row>
    <row r="117" spans="4:22" ht="49.5" customHeight="1" x14ac:dyDescent="0.25">
      <c r="D117" s="43"/>
      <c r="E117" s="43"/>
      <c r="F117" s="43"/>
      <c r="G117" s="43"/>
      <c r="H117" s="61"/>
      <c r="I117" s="68"/>
      <c r="J117" s="55"/>
      <c r="K117" s="55"/>
      <c r="L117" s="43"/>
      <c r="M117" s="43"/>
      <c r="N117" s="43"/>
      <c r="O117" s="43"/>
      <c r="P117" s="43"/>
      <c r="Q117" s="43"/>
      <c r="R117" s="43"/>
      <c r="S117" s="43"/>
      <c r="T117" s="43"/>
      <c r="U117" s="43"/>
      <c r="V117" s="43"/>
    </row>
    <row r="118" spans="4:22" ht="49.5" customHeight="1" x14ac:dyDescent="0.25">
      <c r="D118" s="43"/>
      <c r="E118" s="43"/>
      <c r="F118" s="43"/>
      <c r="G118" s="43"/>
      <c r="H118" s="61"/>
      <c r="I118" s="68"/>
      <c r="J118" s="55"/>
      <c r="K118" s="55"/>
      <c r="L118" s="43"/>
      <c r="M118" s="43"/>
      <c r="N118" s="43"/>
      <c r="O118" s="43"/>
      <c r="P118" s="43"/>
      <c r="Q118" s="43"/>
      <c r="R118" s="43"/>
      <c r="S118" s="43"/>
      <c r="T118" s="43"/>
      <c r="U118" s="43"/>
      <c r="V118" s="43"/>
    </row>
    <row r="119" spans="4:22" ht="49.5" customHeight="1" x14ac:dyDescent="0.25">
      <c r="D119" s="43"/>
      <c r="E119" s="43"/>
      <c r="F119" s="43"/>
      <c r="G119" s="43"/>
      <c r="H119" s="61"/>
      <c r="I119" s="68"/>
      <c r="J119" s="55"/>
      <c r="K119" s="55"/>
      <c r="L119" s="43"/>
      <c r="M119" s="43"/>
      <c r="N119" s="43"/>
      <c r="O119" s="43"/>
      <c r="P119" s="43"/>
      <c r="Q119" s="43"/>
      <c r="R119" s="43"/>
      <c r="S119" s="43"/>
      <c r="T119" s="43"/>
      <c r="U119" s="43"/>
      <c r="V119" s="43"/>
    </row>
    <row r="120" spans="4:22" ht="49.5" customHeight="1" x14ac:dyDescent="0.25">
      <c r="D120" s="43"/>
      <c r="E120" s="43"/>
      <c r="F120" s="43"/>
      <c r="G120" s="43"/>
      <c r="H120" s="61"/>
      <c r="I120" s="68"/>
      <c r="J120" s="55"/>
      <c r="K120" s="55"/>
      <c r="L120" s="43"/>
      <c r="M120" s="43"/>
      <c r="N120" s="43"/>
      <c r="O120" s="43"/>
      <c r="P120" s="43"/>
      <c r="Q120" s="43"/>
      <c r="R120" s="43"/>
      <c r="S120" s="43"/>
      <c r="T120" s="43"/>
      <c r="U120" s="43"/>
      <c r="V120" s="43"/>
    </row>
    <row r="121" spans="4:22" ht="49.5" customHeight="1" x14ac:dyDescent="0.25">
      <c r="D121" s="43"/>
      <c r="E121" s="43"/>
      <c r="F121" s="43"/>
      <c r="G121" s="43"/>
      <c r="H121" s="61"/>
      <c r="I121" s="68"/>
      <c r="J121" s="55"/>
      <c r="K121" s="55"/>
      <c r="L121" s="43"/>
      <c r="M121" s="43"/>
      <c r="N121" s="43"/>
      <c r="O121" s="43"/>
      <c r="P121" s="43"/>
      <c r="Q121" s="43"/>
      <c r="R121" s="43"/>
      <c r="S121" s="43"/>
      <c r="T121" s="43"/>
      <c r="U121" s="43"/>
      <c r="V121" s="43"/>
    </row>
    <row r="122" spans="4:22" ht="49.5" customHeight="1" x14ac:dyDescent="0.25">
      <c r="D122" s="43"/>
      <c r="E122" s="43"/>
      <c r="F122" s="43"/>
      <c r="G122" s="43"/>
      <c r="H122" s="61"/>
      <c r="I122" s="68"/>
      <c r="J122" s="55"/>
      <c r="K122" s="55"/>
      <c r="L122" s="43"/>
      <c r="M122" s="43"/>
      <c r="N122" s="43"/>
      <c r="O122" s="43"/>
      <c r="P122" s="43"/>
      <c r="Q122" s="43"/>
      <c r="R122" s="43"/>
      <c r="S122" s="43"/>
      <c r="T122" s="43"/>
      <c r="U122" s="43"/>
      <c r="V122" s="43"/>
    </row>
    <row r="123" spans="4:22" ht="49.5" customHeight="1" x14ac:dyDescent="0.25">
      <c r="D123" s="43"/>
      <c r="E123" s="43"/>
      <c r="F123" s="43"/>
      <c r="G123" s="43"/>
      <c r="H123" s="61"/>
      <c r="I123" s="68"/>
      <c r="J123" s="55"/>
      <c r="K123" s="55"/>
      <c r="L123" s="43"/>
      <c r="M123" s="43"/>
      <c r="N123" s="43"/>
      <c r="O123" s="43"/>
      <c r="P123" s="43"/>
      <c r="Q123" s="43"/>
      <c r="R123" s="43"/>
      <c r="S123" s="43"/>
      <c r="T123" s="43"/>
      <c r="U123" s="43"/>
      <c r="V123" s="43"/>
    </row>
    <row r="124" spans="4:22" ht="49.5" customHeight="1" x14ac:dyDescent="0.25">
      <c r="D124" s="43"/>
      <c r="E124" s="43"/>
      <c r="F124" s="43"/>
      <c r="G124" s="43"/>
      <c r="H124" s="61"/>
      <c r="I124" s="68"/>
      <c r="J124" s="55"/>
      <c r="K124" s="55"/>
      <c r="L124" s="43"/>
      <c r="M124" s="43"/>
      <c r="N124" s="43"/>
      <c r="O124" s="43"/>
      <c r="P124" s="43"/>
      <c r="Q124" s="43"/>
      <c r="R124" s="43"/>
      <c r="S124" s="43"/>
      <c r="T124" s="43"/>
      <c r="U124" s="43"/>
      <c r="V124" s="43"/>
    </row>
    <row r="125" spans="4:22" ht="49.5" customHeight="1" x14ac:dyDescent="0.25">
      <c r="D125" s="43"/>
      <c r="E125" s="43"/>
      <c r="F125" s="43"/>
      <c r="G125" s="43"/>
      <c r="H125" s="61"/>
      <c r="I125" s="68"/>
      <c r="J125" s="55"/>
      <c r="K125" s="55"/>
      <c r="L125" s="43"/>
      <c r="M125" s="43"/>
      <c r="N125" s="43"/>
      <c r="O125" s="43"/>
      <c r="P125" s="43"/>
      <c r="Q125" s="43"/>
      <c r="R125" s="43"/>
      <c r="S125" s="43"/>
      <c r="T125" s="43"/>
      <c r="U125" s="43"/>
      <c r="V125" s="43"/>
    </row>
    <row r="126" spans="4:22" ht="49.5" customHeight="1" x14ac:dyDescent="0.25">
      <c r="D126" s="43"/>
      <c r="E126" s="43"/>
      <c r="F126" s="43"/>
      <c r="G126" s="43"/>
      <c r="H126" s="61"/>
      <c r="I126" s="68"/>
      <c r="J126" s="55"/>
      <c r="K126" s="55"/>
      <c r="L126" s="43"/>
      <c r="M126" s="43"/>
      <c r="N126" s="43"/>
      <c r="O126" s="43"/>
      <c r="P126" s="43"/>
      <c r="Q126" s="43"/>
      <c r="R126" s="43"/>
      <c r="S126" s="43"/>
      <c r="T126" s="43"/>
      <c r="U126" s="43"/>
      <c r="V126" s="43"/>
    </row>
    <row r="127" spans="4:22" ht="49.5" customHeight="1" x14ac:dyDescent="0.25">
      <c r="D127" s="43"/>
      <c r="E127" s="43"/>
      <c r="F127" s="43"/>
      <c r="G127" s="43"/>
      <c r="H127" s="61"/>
      <c r="I127" s="68"/>
      <c r="J127" s="55"/>
      <c r="K127" s="55"/>
      <c r="L127" s="43"/>
      <c r="M127" s="43"/>
      <c r="N127" s="43"/>
      <c r="O127" s="43"/>
      <c r="P127" s="43"/>
      <c r="Q127" s="43"/>
      <c r="R127" s="43"/>
      <c r="S127" s="43"/>
      <c r="T127" s="43"/>
      <c r="U127" s="43"/>
      <c r="V127" s="43"/>
    </row>
    <row r="128" spans="4:22" ht="49.5" customHeight="1" x14ac:dyDescent="0.25">
      <c r="D128" s="43"/>
      <c r="E128" s="43"/>
      <c r="F128" s="43"/>
      <c r="G128" s="43"/>
      <c r="H128" s="61"/>
      <c r="I128" s="68"/>
      <c r="J128" s="55"/>
      <c r="K128" s="55"/>
      <c r="L128" s="43"/>
      <c r="M128" s="43"/>
      <c r="N128" s="43"/>
      <c r="O128" s="43"/>
      <c r="P128" s="43"/>
      <c r="Q128" s="43"/>
      <c r="R128" s="43"/>
      <c r="S128" s="43"/>
      <c r="T128" s="43"/>
      <c r="U128" s="43"/>
      <c r="V128" s="43"/>
    </row>
    <row r="129" spans="4:22" ht="49.5" customHeight="1" x14ac:dyDescent="0.25">
      <c r="D129" s="43"/>
      <c r="E129" s="43"/>
      <c r="F129" s="43"/>
      <c r="G129" s="43"/>
      <c r="H129" s="61"/>
      <c r="I129" s="68"/>
      <c r="J129" s="55"/>
      <c r="K129" s="55"/>
      <c r="L129" s="43"/>
      <c r="M129" s="43"/>
      <c r="N129" s="43"/>
      <c r="O129" s="43"/>
      <c r="P129" s="43"/>
      <c r="Q129" s="43"/>
      <c r="R129" s="43"/>
      <c r="S129" s="43"/>
      <c r="T129" s="43"/>
      <c r="U129" s="43"/>
      <c r="V129" s="43"/>
    </row>
    <row r="130" spans="4:22" ht="49.5" customHeight="1" x14ac:dyDescent="0.25">
      <c r="D130" s="43"/>
      <c r="E130" s="43"/>
      <c r="F130" s="43"/>
      <c r="G130" s="43"/>
      <c r="H130" s="61"/>
      <c r="I130" s="68"/>
      <c r="J130" s="55"/>
      <c r="K130" s="55"/>
      <c r="L130" s="43"/>
      <c r="M130" s="43"/>
      <c r="N130" s="43"/>
      <c r="O130" s="43"/>
      <c r="P130" s="43"/>
      <c r="Q130" s="43"/>
      <c r="R130" s="43"/>
      <c r="S130" s="43"/>
      <c r="T130" s="43"/>
      <c r="U130" s="43"/>
      <c r="V130" s="43"/>
    </row>
    <row r="131" spans="4:22" ht="49.5" customHeight="1" x14ac:dyDescent="0.25">
      <c r="D131" s="43"/>
      <c r="E131" s="43"/>
      <c r="F131" s="43"/>
      <c r="G131" s="43"/>
      <c r="H131" s="61"/>
      <c r="I131" s="68"/>
      <c r="J131" s="55"/>
      <c r="K131" s="55"/>
      <c r="L131" s="43"/>
      <c r="M131" s="43"/>
      <c r="N131" s="43"/>
      <c r="O131" s="43"/>
      <c r="P131" s="43"/>
      <c r="Q131" s="43"/>
      <c r="R131" s="43"/>
      <c r="S131" s="43"/>
      <c r="T131" s="43"/>
      <c r="U131" s="43"/>
      <c r="V131" s="43"/>
    </row>
    <row r="132" spans="4:22" ht="49.5" customHeight="1" x14ac:dyDescent="0.25">
      <c r="D132" s="43"/>
      <c r="E132" s="43"/>
      <c r="F132" s="43"/>
      <c r="G132" s="43"/>
      <c r="H132" s="61"/>
      <c r="I132" s="68"/>
      <c r="J132" s="55"/>
      <c r="K132" s="55"/>
      <c r="L132" s="43"/>
      <c r="M132" s="43"/>
      <c r="N132" s="43"/>
      <c r="O132" s="43"/>
      <c r="P132" s="43"/>
      <c r="Q132" s="43"/>
      <c r="R132" s="43"/>
      <c r="S132" s="43"/>
      <c r="T132" s="43"/>
      <c r="U132" s="43"/>
      <c r="V132" s="43"/>
    </row>
    <row r="133" spans="4:22" ht="49.5" customHeight="1" x14ac:dyDescent="0.25">
      <c r="D133" s="43"/>
      <c r="E133" s="43"/>
      <c r="F133" s="43"/>
      <c r="G133" s="43"/>
      <c r="H133" s="61"/>
      <c r="I133" s="68"/>
      <c r="J133" s="55"/>
      <c r="K133" s="55"/>
      <c r="L133" s="43"/>
      <c r="M133" s="43"/>
      <c r="N133" s="43"/>
      <c r="O133" s="43"/>
      <c r="P133" s="43"/>
      <c r="Q133" s="43"/>
      <c r="R133" s="43"/>
      <c r="S133" s="43"/>
      <c r="T133" s="43"/>
      <c r="U133" s="43"/>
      <c r="V133" s="43"/>
    </row>
    <row r="134" spans="4:22" ht="49.5" customHeight="1" x14ac:dyDescent="0.25">
      <c r="D134" s="43"/>
      <c r="E134" s="43"/>
      <c r="F134" s="43"/>
      <c r="G134" s="43"/>
      <c r="H134" s="61"/>
      <c r="I134" s="68"/>
      <c r="J134" s="55"/>
      <c r="K134" s="55"/>
      <c r="L134" s="43"/>
      <c r="M134" s="43"/>
      <c r="N134" s="43"/>
      <c r="O134" s="43"/>
      <c r="P134" s="43"/>
      <c r="Q134" s="43"/>
      <c r="R134" s="43"/>
      <c r="S134" s="43"/>
      <c r="T134" s="43"/>
      <c r="U134" s="43"/>
      <c r="V134" s="43"/>
    </row>
    <row r="135" spans="4:22" ht="49.5" customHeight="1" x14ac:dyDescent="0.25">
      <c r="D135" s="43"/>
      <c r="E135" s="43"/>
      <c r="F135" s="43"/>
      <c r="G135" s="43"/>
      <c r="H135" s="61"/>
      <c r="I135" s="68"/>
      <c r="J135" s="55"/>
      <c r="K135" s="55"/>
      <c r="L135" s="43"/>
      <c r="M135" s="43"/>
      <c r="N135" s="43"/>
      <c r="O135" s="43"/>
      <c r="P135" s="43"/>
      <c r="Q135" s="43"/>
      <c r="R135" s="43"/>
      <c r="S135" s="43"/>
      <c r="T135" s="43"/>
      <c r="U135" s="43"/>
      <c r="V135" s="43"/>
    </row>
    <row r="136" spans="4:22" ht="49.5" customHeight="1" x14ac:dyDescent="0.25">
      <c r="D136" s="43"/>
      <c r="E136" s="43"/>
      <c r="F136" s="43"/>
      <c r="G136" s="43"/>
      <c r="H136" s="61"/>
      <c r="I136" s="68"/>
      <c r="J136" s="55"/>
      <c r="K136" s="55"/>
      <c r="L136" s="43"/>
      <c r="M136" s="43"/>
      <c r="N136" s="43"/>
      <c r="O136" s="43"/>
      <c r="P136" s="43"/>
      <c r="Q136" s="43"/>
      <c r="R136" s="43"/>
      <c r="S136" s="43"/>
      <c r="T136" s="43"/>
      <c r="U136" s="43"/>
      <c r="V136" s="43"/>
    </row>
    <row r="137" spans="4:22" ht="49.5" customHeight="1" x14ac:dyDescent="0.25">
      <c r="D137" s="43"/>
      <c r="E137" s="43"/>
      <c r="F137" s="43"/>
      <c r="G137" s="43"/>
      <c r="H137" s="61"/>
      <c r="I137" s="68"/>
      <c r="J137" s="55"/>
      <c r="K137" s="55"/>
      <c r="L137" s="43"/>
      <c r="M137" s="43"/>
      <c r="N137" s="43"/>
      <c r="O137" s="43"/>
      <c r="P137" s="43"/>
      <c r="Q137" s="43"/>
      <c r="R137" s="43"/>
      <c r="S137" s="43"/>
      <c r="T137" s="43"/>
      <c r="U137" s="43"/>
      <c r="V137" s="43"/>
    </row>
    <row r="138" spans="4:22" ht="49.5" customHeight="1" x14ac:dyDescent="0.25">
      <c r="D138" s="43"/>
      <c r="E138" s="43"/>
      <c r="F138" s="43"/>
      <c r="G138" s="43"/>
      <c r="H138" s="61"/>
      <c r="I138" s="68"/>
      <c r="J138" s="55"/>
      <c r="K138" s="55"/>
      <c r="L138" s="43"/>
      <c r="M138" s="43"/>
      <c r="N138" s="43"/>
      <c r="O138" s="43"/>
      <c r="P138" s="43"/>
      <c r="Q138" s="43"/>
      <c r="R138" s="43"/>
      <c r="S138" s="43"/>
      <c r="T138" s="43"/>
      <c r="U138" s="43"/>
      <c r="V138" s="43"/>
    </row>
    <row r="139" spans="4:22" ht="49.5" customHeight="1" x14ac:dyDescent="0.25">
      <c r="D139" s="43"/>
      <c r="E139" s="43"/>
      <c r="F139" s="43"/>
      <c r="G139" s="43"/>
      <c r="H139" s="61"/>
      <c r="I139" s="68"/>
      <c r="J139" s="55"/>
      <c r="K139" s="55"/>
      <c r="L139" s="43"/>
      <c r="M139" s="43"/>
      <c r="N139" s="43"/>
      <c r="O139" s="43"/>
      <c r="P139" s="43"/>
      <c r="Q139" s="43"/>
      <c r="R139" s="43"/>
      <c r="S139" s="43"/>
      <c r="T139" s="43"/>
      <c r="U139" s="43"/>
      <c r="V139" s="43"/>
    </row>
    <row r="140" spans="4:22" ht="49.5" customHeight="1" x14ac:dyDescent="0.25">
      <c r="D140" s="43"/>
      <c r="E140" s="43"/>
      <c r="F140" s="43"/>
      <c r="G140" s="43"/>
      <c r="H140" s="61"/>
      <c r="I140" s="68"/>
      <c r="J140" s="55"/>
      <c r="K140" s="55"/>
      <c r="L140" s="43"/>
      <c r="M140" s="43"/>
      <c r="N140" s="43"/>
      <c r="O140" s="43"/>
      <c r="P140" s="43"/>
      <c r="Q140" s="43"/>
      <c r="R140" s="43"/>
      <c r="S140" s="43"/>
      <c r="T140" s="43"/>
      <c r="U140" s="43"/>
      <c r="V140" s="43"/>
    </row>
    <row r="141" spans="4:22" ht="49.5" customHeight="1" x14ac:dyDescent="0.25">
      <c r="D141" s="43"/>
      <c r="E141" s="43"/>
      <c r="F141" s="43"/>
      <c r="G141" s="43"/>
      <c r="H141" s="61"/>
      <c r="I141" s="68"/>
      <c r="J141" s="55"/>
      <c r="K141" s="55"/>
      <c r="L141" s="43"/>
      <c r="M141" s="43"/>
      <c r="N141" s="43"/>
      <c r="O141" s="43"/>
      <c r="P141" s="43"/>
      <c r="Q141" s="43"/>
      <c r="R141" s="43"/>
      <c r="S141" s="43"/>
      <c r="T141" s="43"/>
      <c r="U141" s="43"/>
      <c r="V141" s="43"/>
    </row>
    <row r="142" spans="4:22" ht="49.5" customHeight="1" x14ac:dyDescent="0.25">
      <c r="D142" s="43"/>
      <c r="E142" s="43"/>
      <c r="F142" s="43"/>
      <c r="G142" s="43"/>
      <c r="H142" s="61"/>
      <c r="I142" s="68"/>
      <c r="J142" s="55"/>
      <c r="K142" s="55"/>
      <c r="L142" s="43"/>
      <c r="M142" s="43"/>
      <c r="N142" s="43"/>
      <c r="O142" s="43"/>
      <c r="P142" s="43"/>
      <c r="Q142" s="43"/>
      <c r="R142" s="43"/>
      <c r="S142" s="43"/>
      <c r="T142" s="43"/>
      <c r="U142" s="43"/>
      <c r="V142" s="43"/>
    </row>
    <row r="143" spans="4:22" ht="49.5" customHeight="1" x14ac:dyDescent="0.25">
      <c r="D143" s="43"/>
      <c r="E143" s="43"/>
      <c r="F143" s="43"/>
      <c r="G143" s="43"/>
      <c r="H143" s="61"/>
      <c r="I143" s="68"/>
      <c r="J143" s="55"/>
      <c r="K143" s="55"/>
      <c r="L143" s="43"/>
      <c r="M143" s="43"/>
      <c r="N143" s="43"/>
      <c r="O143" s="43"/>
      <c r="P143" s="43"/>
      <c r="Q143" s="43"/>
      <c r="R143" s="43"/>
      <c r="S143" s="43"/>
      <c r="T143" s="43"/>
      <c r="U143" s="43"/>
      <c r="V143" s="43"/>
    </row>
    <row r="144" spans="4:22" ht="49.5" customHeight="1" x14ac:dyDescent="0.25">
      <c r="D144" s="43"/>
      <c r="E144" s="43"/>
      <c r="F144" s="43"/>
      <c r="G144" s="43"/>
      <c r="H144" s="61"/>
      <c r="I144" s="68"/>
      <c r="J144" s="55"/>
      <c r="K144" s="55"/>
      <c r="L144" s="43"/>
      <c r="M144" s="43"/>
      <c r="N144" s="43"/>
      <c r="O144" s="43"/>
      <c r="P144" s="43"/>
      <c r="Q144" s="43"/>
      <c r="R144" s="43"/>
      <c r="S144" s="43"/>
      <c r="T144" s="43"/>
      <c r="U144" s="43"/>
      <c r="V144" s="43"/>
    </row>
    <row r="145" spans="4:22" ht="49.5" customHeight="1" x14ac:dyDescent="0.25">
      <c r="D145" s="43"/>
      <c r="E145" s="43"/>
      <c r="F145" s="43"/>
      <c r="G145" s="43"/>
      <c r="H145" s="61"/>
      <c r="I145" s="68"/>
      <c r="J145" s="55"/>
      <c r="K145" s="55"/>
      <c r="L145" s="43"/>
      <c r="M145" s="43"/>
      <c r="N145" s="43"/>
      <c r="O145" s="43"/>
      <c r="P145" s="43"/>
      <c r="Q145" s="43"/>
      <c r="R145" s="43"/>
      <c r="S145" s="43"/>
      <c r="T145" s="43"/>
      <c r="U145" s="43"/>
      <c r="V145" s="43"/>
    </row>
    <row r="146" spans="4:22" ht="49.5" customHeight="1" x14ac:dyDescent="0.25">
      <c r="D146" s="43"/>
      <c r="E146" s="43"/>
      <c r="F146" s="43"/>
      <c r="G146" s="43"/>
      <c r="H146" s="61"/>
      <c r="I146" s="68"/>
      <c r="J146" s="55"/>
      <c r="K146" s="55"/>
      <c r="L146" s="43"/>
      <c r="M146" s="43"/>
      <c r="N146" s="43"/>
      <c r="O146" s="43"/>
      <c r="P146" s="43"/>
      <c r="Q146" s="43"/>
      <c r="R146" s="43"/>
      <c r="S146" s="43"/>
      <c r="T146" s="43"/>
      <c r="U146" s="43"/>
      <c r="V146" s="43"/>
    </row>
    <row r="147" spans="4:22" ht="49.5" customHeight="1" x14ac:dyDescent="0.25">
      <c r="D147" s="43"/>
      <c r="E147" s="43"/>
      <c r="F147" s="43"/>
      <c r="G147" s="43"/>
      <c r="H147" s="61"/>
      <c r="I147" s="68"/>
      <c r="J147" s="55"/>
      <c r="K147" s="55"/>
      <c r="L147" s="43"/>
      <c r="M147" s="43"/>
      <c r="N147" s="43"/>
      <c r="O147" s="43"/>
      <c r="P147" s="43"/>
      <c r="Q147" s="43"/>
      <c r="R147" s="43"/>
      <c r="S147" s="43"/>
      <c r="T147" s="43"/>
      <c r="U147" s="43"/>
      <c r="V147" s="43"/>
    </row>
    <row r="148" spans="4:22" ht="49.5" customHeight="1" x14ac:dyDescent="0.25">
      <c r="D148" s="43"/>
      <c r="E148" s="43"/>
      <c r="F148" s="43"/>
      <c r="G148" s="43"/>
      <c r="H148" s="61"/>
      <c r="I148" s="68"/>
      <c r="J148" s="55"/>
      <c r="K148" s="55"/>
      <c r="L148" s="43"/>
      <c r="M148" s="43"/>
      <c r="N148" s="43"/>
      <c r="O148" s="43"/>
      <c r="P148" s="43"/>
      <c r="Q148" s="43"/>
      <c r="R148" s="43"/>
      <c r="S148" s="43"/>
      <c r="T148" s="43"/>
      <c r="U148" s="43"/>
      <c r="V148" s="43"/>
    </row>
    <row r="149" spans="4:22" ht="49.5" customHeight="1" x14ac:dyDescent="0.25">
      <c r="P149" s="43"/>
      <c r="Q149" s="43"/>
      <c r="R149" s="43"/>
      <c r="S149" s="43"/>
      <c r="T149" s="43"/>
      <c r="U149" s="43"/>
      <c r="V149" s="43"/>
    </row>
    <row r="150" spans="4:22" ht="49.5" customHeight="1" x14ac:dyDescent="0.25">
      <c r="P150" s="43"/>
      <c r="Q150" s="43"/>
      <c r="R150" s="43"/>
      <c r="S150" s="43"/>
      <c r="T150" s="43"/>
      <c r="U150" s="43"/>
      <c r="V150" s="43"/>
    </row>
    <row r="151" spans="4:22" ht="49.5" customHeight="1" x14ac:dyDescent="0.25">
      <c r="P151" s="43"/>
      <c r="Q151" s="43"/>
      <c r="R151" s="43"/>
      <c r="S151" s="43"/>
      <c r="T151" s="43"/>
      <c r="U151" s="43"/>
      <c r="V151" s="43"/>
    </row>
    <row r="152" spans="4:22" ht="49.5" customHeight="1" x14ac:dyDescent="0.25">
      <c r="P152" s="43"/>
      <c r="Q152" s="43"/>
      <c r="R152" s="43"/>
      <c r="S152" s="43"/>
      <c r="T152" s="43"/>
      <c r="U152" s="43"/>
      <c r="V152" s="43"/>
    </row>
    <row r="153" spans="4:22" ht="49.5" customHeight="1" x14ac:dyDescent="0.25">
      <c r="P153" s="43"/>
      <c r="Q153" s="43"/>
      <c r="R153" s="43"/>
      <c r="S153" s="43"/>
      <c r="T153" s="43"/>
      <c r="U153" s="43"/>
      <c r="V153" s="43"/>
    </row>
    <row r="154" spans="4:22" ht="49.5" customHeight="1" x14ac:dyDescent="0.25">
      <c r="P154" s="43"/>
      <c r="Q154" s="43"/>
      <c r="R154" s="43"/>
      <c r="S154" s="43"/>
      <c r="T154" s="43"/>
      <c r="U154" s="43"/>
      <c r="V154" s="43"/>
    </row>
    <row r="155" spans="4:22" ht="49.5" customHeight="1" x14ac:dyDescent="0.25">
      <c r="P155" s="43"/>
      <c r="Q155" s="43"/>
      <c r="R155" s="43"/>
      <c r="S155" s="43"/>
      <c r="T155" s="43"/>
      <c r="U155" s="43"/>
      <c r="V155" s="43"/>
    </row>
    <row r="156" spans="4:22" ht="49.5" customHeight="1" x14ac:dyDescent="0.25">
      <c r="P156" s="43"/>
      <c r="Q156" s="43"/>
      <c r="R156" s="43"/>
      <c r="S156" s="43"/>
      <c r="T156" s="43"/>
      <c r="U156" s="43"/>
      <c r="V156" s="43"/>
    </row>
    <row r="157" spans="4:22" ht="49.5" customHeight="1" x14ac:dyDescent="0.25">
      <c r="P157" s="43"/>
      <c r="Q157" s="43"/>
      <c r="R157" s="43"/>
      <c r="S157" s="43"/>
      <c r="T157" s="43"/>
      <c r="U157" s="43"/>
      <c r="V157" s="43"/>
    </row>
    <row r="158" spans="4:22" ht="49.5" customHeight="1" x14ac:dyDescent="0.25">
      <c r="P158" s="43"/>
      <c r="Q158" s="43"/>
      <c r="R158" s="43"/>
      <c r="S158" s="43"/>
      <c r="T158" s="43"/>
      <c r="U158" s="43"/>
      <c r="V158" s="43"/>
    </row>
    <row r="159" spans="4:22" ht="49.5" customHeight="1" x14ac:dyDescent="0.25">
      <c r="P159" s="43"/>
      <c r="Q159" s="43"/>
      <c r="R159" s="43"/>
      <c r="S159" s="43"/>
      <c r="T159" s="43"/>
      <c r="U159" s="43"/>
      <c r="V159" s="43"/>
    </row>
    <row r="160" spans="4:22" ht="49.5" customHeight="1" x14ac:dyDescent="0.25">
      <c r="P160" s="43"/>
      <c r="Q160" s="43"/>
      <c r="R160" s="43"/>
      <c r="S160" s="43"/>
      <c r="T160" s="43"/>
      <c r="U160" s="43"/>
      <c r="V160" s="43"/>
    </row>
    <row r="161" spans="16:22" ht="49.5" customHeight="1" x14ac:dyDescent="0.25">
      <c r="P161" s="43"/>
      <c r="Q161" s="43"/>
      <c r="R161" s="43"/>
      <c r="S161" s="43"/>
      <c r="T161" s="43"/>
      <c r="U161" s="43"/>
      <c r="V161" s="43"/>
    </row>
    <row r="162" spans="16:22" ht="49.5" customHeight="1" x14ac:dyDescent="0.25">
      <c r="P162" s="43"/>
      <c r="Q162" s="43"/>
      <c r="R162" s="43"/>
      <c r="S162" s="43"/>
      <c r="T162" s="43"/>
      <c r="U162" s="43"/>
      <c r="V162" s="43"/>
    </row>
    <row r="163" spans="16:22" ht="49.5" customHeight="1" x14ac:dyDescent="0.25">
      <c r="P163" s="43"/>
      <c r="Q163" s="43"/>
      <c r="R163" s="43"/>
      <c r="S163" s="43"/>
      <c r="T163" s="43"/>
      <c r="U163" s="43"/>
      <c r="V163" s="43"/>
    </row>
    <row r="164" spans="16:22" ht="49.5" customHeight="1" x14ac:dyDescent="0.25">
      <c r="P164" s="43"/>
      <c r="Q164" s="43"/>
      <c r="R164" s="43"/>
      <c r="S164" s="43"/>
      <c r="T164" s="43"/>
      <c r="U164" s="43"/>
      <c r="V164" s="43"/>
    </row>
    <row r="165" spans="16:22" ht="49.5" customHeight="1" x14ac:dyDescent="0.25">
      <c r="P165" s="43"/>
      <c r="Q165" s="43"/>
      <c r="R165" s="43"/>
      <c r="S165" s="43"/>
      <c r="T165" s="43"/>
      <c r="U165" s="43"/>
      <c r="V165" s="43"/>
    </row>
    <row r="166" spans="16:22" ht="49.5" customHeight="1" x14ac:dyDescent="0.25">
      <c r="P166" s="43"/>
      <c r="Q166" s="43"/>
      <c r="R166" s="43"/>
      <c r="S166" s="43"/>
      <c r="T166" s="43"/>
      <c r="U166" s="43"/>
      <c r="V166" s="43"/>
    </row>
    <row r="167" spans="16:22" ht="49.5" customHeight="1" x14ac:dyDescent="0.25">
      <c r="P167" s="43"/>
      <c r="Q167" s="43"/>
      <c r="R167" s="43"/>
      <c r="S167" s="43"/>
      <c r="T167" s="43"/>
      <c r="U167" s="43"/>
      <c r="V167" s="43"/>
    </row>
    <row r="168" spans="16:22" ht="49.5" customHeight="1" x14ac:dyDescent="0.25">
      <c r="P168" s="43"/>
      <c r="Q168" s="43"/>
      <c r="R168" s="43"/>
      <c r="S168" s="43"/>
      <c r="T168" s="43"/>
      <c r="U168" s="43"/>
      <c r="V168" s="43"/>
    </row>
    <row r="169" spans="16:22" ht="49.5" customHeight="1" x14ac:dyDescent="0.25">
      <c r="P169" s="43"/>
      <c r="Q169" s="43"/>
      <c r="R169" s="43"/>
      <c r="S169" s="43"/>
      <c r="T169" s="43"/>
      <c r="U169" s="43"/>
      <c r="V169" s="43"/>
    </row>
    <row r="170" spans="16:22" ht="49.5" customHeight="1" x14ac:dyDescent="0.25">
      <c r="P170" s="43"/>
      <c r="Q170" s="43"/>
      <c r="R170" s="43"/>
      <c r="S170" s="43"/>
      <c r="T170" s="43"/>
      <c r="U170" s="43"/>
      <c r="V170" s="43"/>
    </row>
    <row r="171" spans="16:22" ht="49.5" customHeight="1" x14ac:dyDescent="0.25">
      <c r="P171" s="43"/>
      <c r="Q171" s="43"/>
      <c r="R171" s="43"/>
      <c r="S171" s="43"/>
      <c r="T171" s="43"/>
      <c r="U171" s="43"/>
      <c r="V171" s="43"/>
    </row>
    <row r="172" spans="16:22" ht="49.5" customHeight="1" x14ac:dyDescent="0.25">
      <c r="P172" s="43"/>
      <c r="Q172" s="43"/>
      <c r="R172" s="43"/>
      <c r="S172" s="43"/>
      <c r="T172" s="43"/>
      <c r="U172" s="43"/>
      <c r="V172" s="43"/>
    </row>
    <row r="173" spans="16:22" ht="49.5" customHeight="1" x14ac:dyDescent="0.25">
      <c r="P173" s="43"/>
      <c r="Q173" s="43"/>
      <c r="R173" s="43"/>
      <c r="S173" s="43"/>
      <c r="T173" s="43"/>
      <c r="U173" s="43"/>
      <c r="V173" s="43"/>
    </row>
    <row r="174" spans="16:22" ht="49.5" customHeight="1" x14ac:dyDescent="0.25">
      <c r="P174" s="43"/>
      <c r="Q174" s="43"/>
      <c r="R174" s="43"/>
      <c r="S174" s="43"/>
      <c r="T174" s="43"/>
      <c r="U174" s="43"/>
      <c r="V174" s="43"/>
    </row>
    <row r="175" spans="16:22" ht="49.5" customHeight="1" x14ac:dyDescent="0.25">
      <c r="P175" s="43"/>
      <c r="Q175" s="43"/>
      <c r="R175" s="43"/>
      <c r="S175" s="43"/>
      <c r="T175" s="43"/>
      <c r="U175" s="43"/>
      <c r="V175" s="43"/>
    </row>
    <row r="176" spans="16:22" ht="49.5" customHeight="1" x14ac:dyDescent="0.25">
      <c r="P176" s="43"/>
      <c r="Q176" s="43"/>
      <c r="R176" s="43"/>
      <c r="S176" s="43"/>
      <c r="T176" s="43"/>
      <c r="U176" s="43"/>
      <c r="V176" s="43"/>
    </row>
    <row r="177" spans="16:22" ht="49.5" customHeight="1" x14ac:dyDescent="0.25">
      <c r="P177" s="43"/>
      <c r="Q177" s="43"/>
      <c r="R177" s="43"/>
      <c r="S177" s="43"/>
      <c r="T177" s="43"/>
      <c r="U177" s="43"/>
      <c r="V177" s="43"/>
    </row>
    <row r="178" spans="16:22" ht="49.5" customHeight="1" x14ac:dyDescent="0.25">
      <c r="P178" s="43"/>
      <c r="Q178" s="43"/>
      <c r="R178" s="43"/>
      <c r="S178" s="43"/>
      <c r="T178" s="43"/>
      <c r="U178" s="43"/>
      <c r="V178" s="43"/>
    </row>
    <row r="179" spans="16:22" ht="49.5" customHeight="1" x14ac:dyDescent="0.25">
      <c r="P179" s="43"/>
      <c r="Q179" s="43"/>
      <c r="R179" s="43"/>
      <c r="S179" s="43"/>
      <c r="T179" s="43"/>
      <c r="U179" s="43"/>
      <c r="V179" s="43"/>
    </row>
    <row r="180" spans="16:22" ht="49.5" customHeight="1" x14ac:dyDescent="0.25">
      <c r="P180" s="43"/>
      <c r="Q180" s="43"/>
      <c r="R180" s="43"/>
      <c r="S180" s="43"/>
      <c r="T180" s="43"/>
      <c r="U180" s="43"/>
      <c r="V180" s="43"/>
    </row>
    <row r="181" spans="16:22" ht="49.5" customHeight="1" x14ac:dyDescent="0.25">
      <c r="P181" s="43"/>
      <c r="Q181" s="43"/>
      <c r="R181" s="43"/>
      <c r="S181" s="43"/>
      <c r="T181" s="43"/>
      <c r="U181" s="43"/>
      <c r="V181" s="43"/>
    </row>
    <row r="182" spans="16:22" ht="49.5" customHeight="1" x14ac:dyDescent="0.25">
      <c r="P182" s="43"/>
      <c r="Q182" s="43"/>
      <c r="R182" s="43"/>
      <c r="S182" s="43"/>
      <c r="T182" s="43"/>
      <c r="U182" s="43"/>
      <c r="V182" s="43"/>
    </row>
    <row r="183" spans="16:22" ht="49.5" customHeight="1" x14ac:dyDescent="0.25">
      <c r="P183" s="43"/>
      <c r="Q183" s="43"/>
      <c r="R183" s="43"/>
      <c r="S183" s="43"/>
      <c r="T183" s="43"/>
      <c r="U183" s="43"/>
      <c r="V183" s="43"/>
    </row>
    <row r="184" spans="16:22" ht="49.5" customHeight="1" x14ac:dyDescent="0.25">
      <c r="P184" s="43"/>
      <c r="Q184" s="43"/>
      <c r="R184" s="43"/>
      <c r="S184" s="43"/>
      <c r="T184" s="43"/>
      <c r="U184" s="43"/>
      <c r="V184" s="43"/>
    </row>
    <row r="185" spans="16:22" ht="49.5" customHeight="1" x14ac:dyDescent="0.25">
      <c r="P185" s="43"/>
      <c r="Q185" s="43"/>
      <c r="R185" s="43"/>
      <c r="S185" s="43"/>
      <c r="T185" s="43"/>
      <c r="U185" s="43"/>
      <c r="V185" s="43"/>
    </row>
    <row r="186" spans="16:22" ht="49.5" customHeight="1" x14ac:dyDescent="0.25">
      <c r="P186" s="43"/>
      <c r="Q186" s="43"/>
      <c r="R186" s="43"/>
      <c r="S186" s="43"/>
      <c r="T186" s="43"/>
      <c r="U186" s="43"/>
      <c r="V186" s="43"/>
    </row>
    <row r="187" spans="16:22" ht="49.5" customHeight="1" x14ac:dyDescent="0.25">
      <c r="P187" s="43"/>
      <c r="Q187" s="43"/>
      <c r="R187" s="43"/>
      <c r="S187" s="43"/>
      <c r="T187" s="43"/>
      <c r="U187" s="43"/>
      <c r="V187" s="43"/>
    </row>
    <row r="188" spans="16:22" ht="49.5" customHeight="1" x14ac:dyDescent="0.25">
      <c r="P188" s="43"/>
      <c r="Q188" s="43"/>
      <c r="R188" s="43"/>
      <c r="S188" s="43"/>
      <c r="T188" s="43"/>
      <c r="U188" s="43"/>
      <c r="V188" s="43"/>
    </row>
    <row r="189" spans="16:22" ht="49.5" customHeight="1" x14ac:dyDescent="0.25">
      <c r="P189" s="43"/>
      <c r="Q189" s="43"/>
      <c r="R189" s="43"/>
      <c r="S189" s="43"/>
      <c r="T189" s="43"/>
      <c r="U189" s="43"/>
      <c r="V189" s="43"/>
    </row>
    <row r="190" spans="16:22" ht="49.5" customHeight="1" x14ac:dyDescent="0.25">
      <c r="P190" s="43"/>
      <c r="Q190" s="43"/>
      <c r="R190" s="43"/>
      <c r="S190" s="43"/>
      <c r="T190" s="43"/>
      <c r="U190" s="43"/>
      <c r="V190" s="43"/>
    </row>
    <row r="191" spans="16:22" ht="49.5" customHeight="1" x14ac:dyDescent="0.25">
      <c r="P191" s="43"/>
      <c r="Q191" s="43"/>
      <c r="R191" s="43"/>
      <c r="S191" s="43"/>
      <c r="T191" s="43"/>
      <c r="U191" s="43"/>
      <c r="V191" s="43"/>
    </row>
    <row r="192" spans="16:22" ht="49.5" customHeight="1" x14ac:dyDescent="0.25">
      <c r="P192" s="43"/>
      <c r="Q192" s="43"/>
      <c r="R192" s="43"/>
      <c r="S192" s="43"/>
      <c r="T192" s="43"/>
      <c r="U192" s="43"/>
      <c r="V192" s="43"/>
    </row>
    <row r="193" spans="16:22" ht="49.5" customHeight="1" x14ac:dyDescent="0.25">
      <c r="P193" s="43"/>
      <c r="Q193" s="43"/>
      <c r="R193" s="43"/>
      <c r="S193" s="43"/>
      <c r="T193" s="43"/>
      <c r="U193" s="43"/>
      <c r="V193" s="43"/>
    </row>
    <row r="194" spans="16:22" ht="49.5" customHeight="1" x14ac:dyDescent="0.25">
      <c r="P194" s="43"/>
      <c r="Q194" s="43"/>
      <c r="R194" s="43"/>
      <c r="S194" s="43"/>
      <c r="T194" s="43"/>
      <c r="U194" s="43"/>
      <c r="V194" s="43"/>
    </row>
    <row r="195" spans="16:22" ht="49.5" customHeight="1" x14ac:dyDescent="0.25">
      <c r="P195" s="43"/>
      <c r="Q195" s="43"/>
      <c r="R195" s="43"/>
      <c r="S195" s="43"/>
      <c r="T195" s="43"/>
      <c r="U195" s="43"/>
      <c r="V195" s="43"/>
    </row>
    <row r="196" spans="16:22" ht="49.5" customHeight="1" x14ac:dyDescent="0.25">
      <c r="P196" s="43"/>
      <c r="Q196" s="43"/>
      <c r="R196" s="43"/>
      <c r="S196" s="43"/>
      <c r="T196" s="43"/>
      <c r="U196" s="43"/>
      <c r="V196" s="43"/>
    </row>
    <row r="197" spans="16:22" ht="49.5" customHeight="1" x14ac:dyDescent="0.25">
      <c r="P197" s="43"/>
      <c r="Q197" s="43"/>
      <c r="R197" s="43"/>
      <c r="S197" s="43"/>
      <c r="T197" s="43"/>
      <c r="U197" s="43"/>
      <c r="V197" s="43"/>
    </row>
    <row r="198" spans="16:22" ht="49.5" customHeight="1" x14ac:dyDescent="0.25">
      <c r="P198" s="43"/>
      <c r="Q198" s="43"/>
      <c r="R198" s="43"/>
      <c r="S198" s="43"/>
      <c r="T198" s="43"/>
      <c r="U198" s="43"/>
      <c r="V198" s="43"/>
    </row>
    <row r="199" spans="16:22" ht="49.5" customHeight="1" x14ac:dyDescent="0.25">
      <c r="P199" s="43"/>
      <c r="Q199" s="43"/>
      <c r="R199" s="43"/>
      <c r="S199" s="43"/>
      <c r="T199" s="43"/>
      <c r="U199" s="43"/>
      <c r="V199" s="43"/>
    </row>
    <row r="200" spans="16:22" ht="49.5" customHeight="1" x14ac:dyDescent="0.25">
      <c r="P200" s="43"/>
      <c r="Q200" s="43"/>
      <c r="R200" s="43"/>
      <c r="S200" s="43"/>
      <c r="T200" s="43"/>
      <c r="U200" s="43"/>
      <c r="V200" s="43"/>
    </row>
    <row r="201" spans="16:22" ht="49.5" customHeight="1" x14ac:dyDescent="0.25">
      <c r="P201" s="43"/>
      <c r="Q201" s="43"/>
      <c r="R201" s="43"/>
      <c r="S201" s="43"/>
      <c r="T201" s="43"/>
      <c r="U201" s="43"/>
      <c r="V201" s="43"/>
    </row>
    <row r="202" spans="16:22" ht="49.5" customHeight="1" x14ac:dyDescent="0.25">
      <c r="P202" s="43"/>
      <c r="Q202" s="43"/>
      <c r="R202" s="43"/>
      <c r="S202" s="43"/>
      <c r="T202" s="43"/>
      <c r="U202" s="43"/>
      <c r="V202" s="43"/>
    </row>
    <row r="203" spans="16:22" ht="49.5" customHeight="1" x14ac:dyDescent="0.25">
      <c r="P203" s="43"/>
      <c r="Q203" s="43"/>
      <c r="R203" s="43"/>
      <c r="S203" s="43"/>
      <c r="T203" s="43"/>
      <c r="U203" s="43"/>
      <c r="V203" s="43"/>
    </row>
    <row r="204" spans="16:22" ht="49.5" customHeight="1" x14ac:dyDescent="0.25">
      <c r="P204" s="43"/>
      <c r="Q204" s="43"/>
      <c r="R204" s="43"/>
      <c r="S204" s="43"/>
      <c r="T204" s="43"/>
      <c r="U204" s="43"/>
      <c r="V204" s="43"/>
    </row>
    <row r="205" spans="16:22" ht="49.5" customHeight="1" x14ac:dyDescent="0.25">
      <c r="P205" s="43"/>
      <c r="Q205" s="43"/>
      <c r="R205" s="43"/>
      <c r="S205" s="43"/>
      <c r="T205" s="43"/>
      <c r="U205" s="43"/>
      <c r="V205" s="43"/>
    </row>
    <row r="206" spans="16:22" ht="49.5" customHeight="1" x14ac:dyDescent="0.25">
      <c r="P206" s="43"/>
      <c r="Q206" s="43"/>
      <c r="R206" s="43"/>
      <c r="S206" s="43"/>
      <c r="T206" s="43"/>
      <c r="U206" s="43"/>
      <c r="V206" s="43"/>
    </row>
    <row r="207" spans="16:22" ht="49.5" customHeight="1" x14ac:dyDescent="0.25">
      <c r="P207" s="43"/>
      <c r="Q207" s="43"/>
      <c r="R207" s="43"/>
      <c r="S207" s="43"/>
      <c r="T207" s="43"/>
      <c r="U207" s="43"/>
      <c r="V207" s="43"/>
    </row>
    <row r="208" spans="16:22" ht="49.5" customHeight="1" x14ac:dyDescent="0.25">
      <c r="P208" s="43"/>
      <c r="Q208" s="43"/>
      <c r="R208" s="43"/>
      <c r="S208" s="43"/>
      <c r="T208" s="43"/>
      <c r="U208" s="43"/>
      <c r="V208" s="43"/>
    </row>
    <row r="209" spans="16:22" ht="49.5" customHeight="1" x14ac:dyDescent="0.25">
      <c r="P209" s="43"/>
      <c r="Q209" s="43"/>
      <c r="R209" s="43"/>
      <c r="S209" s="43"/>
      <c r="T209" s="43"/>
      <c r="U209" s="43"/>
      <c r="V209" s="43"/>
    </row>
    <row r="210" spans="16:22" ht="49.5" customHeight="1" x14ac:dyDescent="0.25">
      <c r="P210" s="43"/>
      <c r="Q210" s="43"/>
      <c r="R210" s="43"/>
      <c r="S210" s="43"/>
      <c r="T210" s="43"/>
      <c r="U210" s="43"/>
      <c r="V210" s="43"/>
    </row>
    <row r="211" spans="16:22" ht="49.5" customHeight="1" x14ac:dyDescent="0.25">
      <c r="P211" s="43"/>
      <c r="Q211" s="43"/>
      <c r="R211" s="43"/>
      <c r="S211" s="43"/>
      <c r="T211" s="43"/>
      <c r="U211" s="43"/>
      <c r="V211" s="43"/>
    </row>
    <row r="212" spans="16:22" ht="49.5" customHeight="1" x14ac:dyDescent="0.25">
      <c r="P212" s="43"/>
      <c r="Q212" s="43"/>
      <c r="R212" s="43"/>
      <c r="S212" s="43"/>
      <c r="T212" s="43"/>
      <c r="U212" s="43"/>
      <c r="V212" s="43"/>
    </row>
    <row r="213" spans="16:22" ht="49.5" customHeight="1" x14ac:dyDescent="0.25">
      <c r="P213" s="43"/>
      <c r="Q213" s="43"/>
      <c r="R213" s="43"/>
      <c r="S213" s="43"/>
      <c r="T213" s="43"/>
      <c r="U213" s="43"/>
      <c r="V213" s="43"/>
    </row>
    <row r="214" spans="16:22" ht="49.5" customHeight="1" x14ac:dyDescent="0.25">
      <c r="P214" s="43"/>
      <c r="Q214" s="43"/>
      <c r="R214" s="43"/>
      <c r="S214" s="43"/>
      <c r="T214" s="43"/>
      <c r="U214" s="43"/>
      <c r="V214" s="43"/>
    </row>
    <row r="215" spans="16:22" ht="49.5" customHeight="1" x14ac:dyDescent="0.25">
      <c r="P215" s="43"/>
      <c r="Q215" s="43"/>
      <c r="R215" s="43"/>
      <c r="S215" s="43"/>
      <c r="T215" s="43"/>
      <c r="U215" s="43"/>
      <c r="V215" s="43"/>
    </row>
    <row r="216" spans="16:22" ht="49.5" customHeight="1" x14ac:dyDescent="0.25">
      <c r="P216" s="43"/>
      <c r="Q216" s="43"/>
      <c r="R216" s="43"/>
      <c r="S216" s="43"/>
      <c r="T216" s="43"/>
      <c r="U216" s="43"/>
      <c r="V216" s="43"/>
    </row>
    <row r="217" spans="16:22" ht="49.5" customHeight="1" x14ac:dyDescent="0.25">
      <c r="P217" s="43"/>
      <c r="Q217" s="43"/>
      <c r="R217" s="43"/>
      <c r="S217" s="43"/>
      <c r="T217" s="43"/>
      <c r="U217" s="43"/>
      <c r="V217" s="43"/>
    </row>
    <row r="218" spans="16:22" ht="49.5" customHeight="1" x14ac:dyDescent="0.25">
      <c r="P218" s="43"/>
      <c r="Q218" s="43"/>
      <c r="R218" s="43"/>
      <c r="S218" s="43"/>
      <c r="T218" s="43"/>
      <c r="U218" s="43"/>
      <c r="V218" s="43"/>
    </row>
    <row r="219" spans="16:22" ht="67.5" customHeight="1" x14ac:dyDescent="0.25">
      <c r="P219" s="43"/>
      <c r="Q219" s="43"/>
      <c r="R219" s="43"/>
      <c r="S219" s="43"/>
      <c r="T219" s="43"/>
      <c r="U219" s="43"/>
      <c r="V219" s="43"/>
    </row>
    <row r="220" spans="16:22" ht="54" customHeight="1" x14ac:dyDescent="0.25">
      <c r="P220" s="43"/>
      <c r="Q220" s="43"/>
      <c r="R220" s="43"/>
      <c r="S220" s="43"/>
      <c r="T220" s="43"/>
      <c r="U220" s="43"/>
      <c r="V220" s="43"/>
    </row>
    <row r="221" spans="16:22" x14ac:dyDescent="0.25">
      <c r="P221" s="43"/>
      <c r="Q221" s="43"/>
      <c r="R221" s="43"/>
      <c r="S221" s="43"/>
      <c r="T221" s="43"/>
      <c r="U221" s="43"/>
      <c r="V221" s="43"/>
    </row>
    <row r="222" spans="16:22" x14ac:dyDescent="0.25">
      <c r="P222" s="43"/>
      <c r="Q222" s="43"/>
      <c r="R222" s="43"/>
      <c r="S222" s="43"/>
      <c r="T222" s="43"/>
      <c r="U222" s="43"/>
      <c r="V222" s="43"/>
    </row>
    <row r="223" spans="16:22" x14ac:dyDescent="0.25">
      <c r="P223" s="43"/>
      <c r="Q223" s="43"/>
      <c r="R223" s="43"/>
      <c r="S223" s="43"/>
      <c r="T223" s="43"/>
      <c r="U223" s="43"/>
      <c r="V223" s="43"/>
    </row>
    <row r="224" spans="16:22" x14ac:dyDescent="0.25">
      <c r="P224" s="43"/>
      <c r="Q224" s="43"/>
      <c r="R224" s="43"/>
      <c r="S224" s="43"/>
      <c r="T224" s="43"/>
      <c r="U224" s="43"/>
      <c r="V224" s="43"/>
    </row>
    <row r="225" spans="16:22" x14ac:dyDescent="0.25">
      <c r="P225" s="43"/>
      <c r="Q225" s="43"/>
      <c r="R225" s="43"/>
      <c r="S225" s="43"/>
      <c r="T225" s="43"/>
      <c r="U225" s="43"/>
      <c r="V225" s="43"/>
    </row>
    <row r="226" spans="16:22" x14ac:dyDescent="0.25">
      <c r="P226" s="43"/>
      <c r="Q226" s="43"/>
      <c r="R226" s="43"/>
      <c r="S226" s="43"/>
      <c r="T226" s="43"/>
      <c r="U226" s="43"/>
      <c r="V226" s="43"/>
    </row>
    <row r="227" spans="16:22" x14ac:dyDescent="0.25">
      <c r="P227" s="43"/>
      <c r="Q227" s="43"/>
      <c r="R227" s="43"/>
      <c r="S227" s="43"/>
      <c r="T227" s="43"/>
      <c r="U227" s="43"/>
      <c r="V227" s="43"/>
    </row>
    <row r="228" spans="16:22" x14ac:dyDescent="0.25">
      <c r="P228" s="43"/>
      <c r="Q228" s="43"/>
      <c r="R228" s="43"/>
      <c r="S228" s="43"/>
      <c r="T228" s="43"/>
      <c r="U228" s="43"/>
      <c r="V228" s="43"/>
    </row>
    <row r="229" spans="16:22" x14ac:dyDescent="0.25">
      <c r="P229" s="43"/>
      <c r="Q229" s="43"/>
      <c r="R229" s="43"/>
      <c r="S229" s="43"/>
      <c r="T229" s="43"/>
      <c r="U229" s="43"/>
      <c r="V229" s="43"/>
    </row>
    <row r="230" spans="16:22" x14ac:dyDescent="0.25">
      <c r="P230" s="43"/>
      <c r="Q230" s="43"/>
      <c r="R230" s="43"/>
      <c r="S230" s="43"/>
      <c r="T230" s="43"/>
      <c r="U230" s="43"/>
      <c r="V230" s="43"/>
    </row>
    <row r="231" spans="16:22" x14ac:dyDescent="0.25">
      <c r="P231" s="43"/>
      <c r="Q231" s="43"/>
      <c r="R231" s="43"/>
      <c r="S231" s="43"/>
      <c r="T231" s="43"/>
      <c r="U231" s="43"/>
      <c r="V231" s="43"/>
    </row>
    <row r="232" spans="16:22" x14ac:dyDescent="0.25">
      <c r="P232" s="43"/>
      <c r="Q232" s="43"/>
      <c r="R232" s="43"/>
      <c r="S232" s="43"/>
      <c r="T232" s="43"/>
      <c r="U232" s="43"/>
      <c r="V232" s="43"/>
    </row>
    <row r="233" spans="16:22" x14ac:dyDescent="0.25">
      <c r="P233" s="43"/>
      <c r="Q233" s="43"/>
      <c r="R233" s="43"/>
      <c r="S233" s="43"/>
      <c r="T233" s="43"/>
      <c r="U233" s="43"/>
      <c r="V233" s="43"/>
    </row>
    <row r="234" spans="16:22" x14ac:dyDescent="0.25">
      <c r="P234" s="43"/>
      <c r="Q234" s="43"/>
      <c r="R234" s="43"/>
      <c r="S234" s="43"/>
      <c r="T234" s="43"/>
      <c r="U234" s="43"/>
      <c r="V234" s="43"/>
    </row>
    <row r="235" spans="16:22" x14ac:dyDescent="0.25">
      <c r="P235" s="43"/>
      <c r="Q235" s="43"/>
      <c r="R235" s="43"/>
      <c r="S235" s="43"/>
      <c r="T235" s="43"/>
      <c r="U235" s="43"/>
      <c r="V235" s="43"/>
    </row>
    <row r="236" spans="16:22" x14ac:dyDescent="0.25">
      <c r="P236" s="43"/>
      <c r="Q236" s="43"/>
      <c r="R236" s="43"/>
      <c r="S236" s="43"/>
      <c r="T236" s="43"/>
      <c r="U236" s="43"/>
      <c r="V236" s="43"/>
    </row>
    <row r="237" spans="16:22" x14ac:dyDescent="0.25">
      <c r="P237" s="43"/>
      <c r="Q237" s="43"/>
      <c r="R237" s="43"/>
      <c r="S237" s="43"/>
      <c r="T237" s="43"/>
      <c r="U237" s="43"/>
      <c r="V237" s="43"/>
    </row>
    <row r="238" spans="16:22" x14ac:dyDescent="0.25">
      <c r="P238" s="43"/>
      <c r="Q238" s="43"/>
      <c r="R238" s="43"/>
      <c r="S238" s="43"/>
      <c r="T238" s="43"/>
      <c r="U238" s="43"/>
      <c r="V238" s="43"/>
    </row>
    <row r="239" spans="16:22" x14ac:dyDescent="0.25">
      <c r="P239" s="43"/>
      <c r="Q239" s="43"/>
      <c r="R239" s="43"/>
      <c r="S239" s="43"/>
      <c r="T239" s="43"/>
      <c r="U239" s="43"/>
      <c r="V239" s="43"/>
    </row>
    <row r="240" spans="16:22" x14ac:dyDescent="0.25">
      <c r="P240" s="43"/>
      <c r="Q240" s="43"/>
      <c r="R240" s="43"/>
      <c r="S240" s="43"/>
      <c r="T240" s="43"/>
      <c r="U240" s="43"/>
      <c r="V240" s="43"/>
    </row>
  </sheetData>
  <autoFilter ref="A5:V5" xr:uid="{00000000-0009-0000-0000-000000000000}"/>
  <phoneticPr fontId="3" type="noConversion"/>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327</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NVSTC NVSTC90</dc:creator>
  <dc:description/>
  <cp:lastModifiedBy>NVSPL58</cp:lastModifiedBy>
  <cp:revision>55</cp:revision>
  <cp:lastPrinted>2016-02-12T09:47:00Z</cp:lastPrinted>
  <dcterms:created xsi:type="dcterms:W3CDTF">2015-02-03T12:11:00Z</dcterms:created>
  <dcterms:modified xsi:type="dcterms:W3CDTF">2025-09-10T03:24:34Z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D97F289DD1D94E9690F030D5B54218A5</vt:lpwstr>
  </property>
  <property fmtid="{D5CDD505-2E9C-101B-9397-08002B2CF9AE}" pid="3" name="KSOProductBuildVer">
    <vt:lpwstr>1033-12.2.0.17545</vt:lpwstr>
  </property>
</Properties>
</file>