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68\"/>
    </mc:Choice>
  </mc:AlternateContent>
  <xr:revisionPtr revIDLastSave="0" documentId="13_ncr:1_{F347FC7F-9575-4433-AAAB-8A9B03F0FA0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S" sheetId="1" r:id="rId1"/>
  </sheets>
  <definedNames>
    <definedName name="_xlnm._FilterDatabase" localSheetId="0" hidden="1">TS!$B$5:$W$133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O14" i="1" s="1"/>
  <c r="N14" i="1" s="1"/>
  <c r="M13" i="1"/>
  <c r="O13" i="1" s="1"/>
  <c r="N13" i="1" s="1"/>
  <c r="M12" i="1"/>
  <c r="O12" i="1" s="1"/>
  <c r="N12" i="1" s="1"/>
  <c r="M11" i="1"/>
  <c r="O11" i="1" s="1"/>
  <c r="N11" i="1" s="1"/>
  <c r="M10" i="1"/>
  <c r="O10" i="1" s="1"/>
  <c r="N10" i="1" s="1"/>
  <c r="M9" i="1"/>
  <c r="O9" i="1" s="1"/>
  <c r="N9" i="1" s="1"/>
  <c r="M8" i="1"/>
  <c r="O8" i="1" s="1"/>
  <c r="N8" i="1" s="1"/>
  <c r="M7" i="1"/>
  <c r="O7" i="1" s="1"/>
  <c r="N7" i="1" s="1"/>
  <c r="L14" i="1"/>
  <c r="L13" i="1"/>
  <c r="L12" i="1"/>
  <c r="L11" i="1"/>
  <c r="L10" i="1"/>
  <c r="L9" i="1"/>
  <c r="L8" i="1"/>
  <c r="L7" i="1"/>
  <c r="W14" i="1" l="1"/>
  <c r="W11" i="1"/>
  <c r="W9" i="1"/>
  <c r="W7" i="1"/>
  <c r="W12" i="1"/>
</calcChain>
</file>

<file path=xl/sharedStrings.xml><?xml version="1.0" encoding="utf-8"?>
<sst xmlns="http://schemas.openxmlformats.org/spreadsheetml/2006/main" count="91" uniqueCount="61">
  <si>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</si>
  <si>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</si>
  <si>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</si>
  <si>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</si>
  <si>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</si>
  <si>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</si>
  <si>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</si>
  <si>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</si>
  <si>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</si>
  <si>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</si>
  <si>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</si>
  <si>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</si>
  <si>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</si>
  <si>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RP</t>
  </si>
  <si>
    <t>SR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</si>
  <si>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</si>
  <si>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</si>
  <si>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</si>
  <si>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</si>
  <si>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</si>
  <si>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</si>
  <si>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</si>
  <si>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</si>
  <si>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</si>
  <si>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</si>
  <si>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>33696400-9</t>
  </si>
  <si>
    <t>mg</t>
  </si>
  <si>
    <t>2.</t>
  </si>
  <si>
    <t>Matavimo kolba</t>
  </si>
  <si>
    <t>33793000-5</t>
  </si>
  <si>
    <t>Matavimo kolba, stiklinė A klasės, nominalus tūris – 1000 mL, su šlifu ir komplektuojamu kamšteliu.</t>
  </si>
  <si>
    <t>3.</t>
  </si>
  <si>
    <t>Matavimo kolba, polimetilpenteno A klasės, nominalus tūris – 100 mL, su komplektuojamu kamšteliu.</t>
  </si>
  <si>
    <t>4.</t>
  </si>
  <si>
    <t>Matavimo kolba, polimetilpenteno A klasės, nominalus tūris – 50 mL, su komplektuojamu kamšteliu.</t>
  </si>
  <si>
    <t>5.</t>
  </si>
  <si>
    <t>Matavimo kolba, polimetilpenteno A klasės, nominalus tūris – 25 mL, su komplektuojamu kamšteliu.</t>
  </si>
  <si>
    <t>6.</t>
  </si>
  <si>
    <t>Matavimo kolba, polimetilpenteno A klasės, nominalus tūris – 10 mL, su komplektuojamu kamšteliu.</t>
  </si>
  <si>
    <t>12.</t>
  </si>
  <si>
    <t>PCB28 D4</t>
  </si>
  <si>
    <t>30.</t>
  </si>
  <si>
    <t>Mono(2-etillheksil) ftalatas D4</t>
  </si>
  <si>
    <t>Mono(2-etillheksil) ftalatas (CAS# 1276197-22-8), izotopiškai žymėta medžiaga (D4) gryna medžiaga, izotopinis grynumas ne mažiau 95%, pakuotėje ne mažiau kaip 25 mg grynos medžiagos</t>
  </si>
  <si>
    <t>72.</t>
  </si>
  <si>
    <t>vnt.</t>
  </si>
  <si>
    <t xml:space="preserve"> vnt.</t>
  </si>
  <si>
    <t>https://www.lgcstandards.com/LT/en/2-4-4-Trichlorobiphenyl-2-3-5-6-d4/p/TRC-T774036</t>
  </si>
  <si>
    <t>https://www.lgcstandards.com/LT/en/rac-Mono-ethylhexyl-Phthalate-D4/p/TRC-M542492</t>
  </si>
  <si>
    <r>
      <t>PCB28 (CAS# 1219799-32-2), izotopiškai žymėta medžiaga (D</t>
    </r>
    <r>
      <rPr>
        <vertAlign val="subscript"/>
        <sz val="9"/>
        <color rgb="FF000000"/>
        <rFont val="Times New Roman"/>
        <family val="1"/>
      </rPr>
      <t>4</t>
    </r>
    <r>
      <rPr>
        <sz val="9"/>
        <color rgb="FF000000"/>
        <rFont val="Times New Roman"/>
        <family val="1"/>
      </rPr>
      <t>) gryna medžiaga, izotopinis grynumas ne mažiau 95%</t>
    </r>
  </si>
  <si>
    <r>
      <t>Perfluordodekanoinė rūgštis (</t>
    </r>
    <r>
      <rPr>
        <b/>
        <vertAlign val="superscript"/>
        <sz val="9"/>
        <color rgb="FF000000"/>
        <rFont val="Times New Roman"/>
        <family val="1"/>
      </rPr>
      <t>13</t>
    </r>
    <r>
      <rPr>
        <b/>
        <sz val="9"/>
        <color rgb="FF000000"/>
        <rFont val="Times New Roman"/>
        <family val="1"/>
      </rPr>
      <t>C</t>
    </r>
    <r>
      <rPr>
        <b/>
        <vertAlign val="subscript"/>
        <sz val="9"/>
        <color rgb="FF000000"/>
        <rFont val="Times New Roman"/>
        <family val="1"/>
      </rPr>
      <t>2</t>
    </r>
    <r>
      <rPr>
        <b/>
        <sz val="9"/>
        <color rgb="FF000000"/>
        <rFont val="Times New Roman"/>
        <family val="1"/>
      </rPr>
      <t>)</t>
    </r>
  </si>
  <si>
    <r>
      <t>Perfluordodekanoinė rūgštis (gali būti druska), izotopiškai žymėta medžiaga (</t>
    </r>
    <r>
      <rPr>
        <vertAlign val="superscript"/>
        <sz val="9"/>
        <color rgb="FF000000"/>
        <rFont val="Times New Roman"/>
        <family val="1"/>
      </rPr>
      <t>13</t>
    </r>
    <r>
      <rPr>
        <sz val="9"/>
        <color rgb="FF000000"/>
        <rFont val="Times New Roman"/>
        <family val="1"/>
      </rPr>
      <t>C</t>
    </r>
    <r>
      <rPr>
        <vertAlign val="sub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 xml:space="preserve">) 99%, tirpalas metanolyje vandenyje 50 μg/mL, pakuotėje ne mažiau kaip 1,0 mL tirpalo </t>
    </r>
  </si>
  <si>
    <t>https://sklep-chemland.pl/en/szklo-laboratoryjne/szklo-miarowe-kl-a-kl-b/kolby-miarowe/kolby-miarowe-kl-a-i-b/kolba-miarowa-kl-a-certyfikat-serii/kolba-miarowa-kl-a-skala-niebieska/kolba-miarowa-kl-a-skala-niebieska-glassco/kolba-miarowa-z-certyfikat-kl-a-1000ml-glassco-ws-</t>
  </si>
  <si>
    <t>https://www.vitlab.com/en/products/volume-measurement/volumetric-flasks/product/cont/volumetric-flasks-pmp-class-a-with-ns-stoppers-pp/  67304</t>
  </si>
  <si>
    <t>https://www.vitlab.com/en/products/volume-measurement/volumetric-flasks/product/cont/volumetric-flasks-pmp-class-a-with-ns-stoppers-pp/ 67204</t>
  </si>
  <si>
    <t>https://www.vitlab.com/en/products/volume-measurement/volumetric-flasks/product/cont/volumetric-flasks-pmp-class-a-with-ns-stoppers-pp/ 67104</t>
  </si>
  <si>
    <t>https://www.vitlab.com/en/products/volume-measurement/volumetric-flasks/product/cont/volumetric-flasks-pmp-class-a-with-ns-stoppers-pp/ 67704</t>
  </si>
  <si>
    <t>https://www.lgcstandards.com/LT/en/Perfluoroundecanoic-acid-13C2-1-2-13C2-50-g-mL-in-Methanol-Water/p/DRE-A15989002MW-50</t>
  </si>
  <si>
    <t>GLASSCO</t>
  </si>
  <si>
    <t>VITLAB</t>
  </si>
  <si>
    <t>Lgcstandards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</si>
</sst>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\-??_ ;_ @_ "/>
    <numFmt numFmtId="165" formatCode="_ * #,##0_ ;_ * \-#,##0_ ;_ * \-??_ ;_ @_ "/>
  </numFmts>
  <fonts count="15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u/>
      <sz val="9"/>
      <color theme="10"/>
      <name val="Times New Roman"/>
      <family val="1"/>
    </font>
    <font>
      <sz val="9"/>
      <color rgb="FF000000"/>
      <name val="Times New Roman"/>
      <family val="1"/>
    </font>
    <font>
      <vertAlign val="subscript"/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b/>
      <vertAlign val="superscript"/>
      <sz val="9"/>
      <color rgb="FF000000"/>
      <name val="Times New Roman"/>
      <family val="1"/>
    </font>
    <font>
      <b/>
      <vertAlign val="subscript"/>
      <sz val="9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rgb="FFB2B2B2"/>
        <bgColor rgb="FFB4C7E7"/>
      </patternFill>
    </fill>
    <fill>
      <patternFill patternType="solid">
        <fgColor rgb="FF00B050"/>
        <bgColor rgb="FF00808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11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11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1" fontId="6" fillId="2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64" fontId="6" fillId="0" borderId="0" xfId="1" applyFont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2" fontId="6" fillId="3" borderId="0" xfId="0" applyNumberFormat="1" applyFont="1" applyFill="1" applyAlignment="1">
      <alignment horizontal="center"/>
    </xf>
    <xf numFmtId="2" fontId="7" fillId="0" borderId="0" xfId="0" applyNumberFormat="1" applyFont="1"/>
    <xf numFmtId="164" fontId="7" fillId="0" borderId="0" xfId="1" applyFont="1" applyBorder="1" applyAlignment="1" applyProtection="1">
      <alignment vertical="center"/>
    </xf>
    <xf numFmtId="164" fontId="6" fillId="0" borderId="0" xfId="1" applyFont="1" applyBorder="1" applyAlignment="1" applyProtection="1">
      <alignment vertical="center"/>
    </xf>
    <xf numFmtId="0" fontId="6" fillId="15" borderId="1" xfId="10" applyFont="1" applyFill="1" applyBorder="1" applyAlignment="1" applyProtection="1">
      <alignment horizontal="center" vertical="center" wrapText="1"/>
      <protection locked="0"/>
    </xf>
    <xf numFmtId="0" fontId="6" fillId="16" borderId="1" xfId="0" applyFont="1" applyFill="1" applyBorder="1" applyAlignment="1" applyProtection="1">
      <alignment horizontal="center" vertical="center" wrapText="1"/>
      <protection locked="0"/>
    </xf>
    <xf numFmtId="1" fontId="6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16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17" borderId="1" xfId="1" applyFont="1" applyFill="1" applyBorder="1" applyAlignment="1" applyProtection="1">
      <alignment horizontal="center" vertical="center" wrapText="1"/>
      <protection locked="0"/>
    </xf>
    <xf numFmtId="2" fontId="6" fillId="15" borderId="1" xfId="0" applyNumberFormat="1" applyFont="1" applyFill="1" applyBorder="1" applyAlignment="1">
      <alignment horizontal="center" vertical="center" wrapText="1"/>
    </xf>
    <xf numFmtId="164" fontId="6" fillId="2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1" applyNumberFormat="1" applyFont="1" applyFill="1" applyBorder="1" applyAlignment="1" applyProtection="1">
      <alignment horizontal="center" vertical="center" wrapText="1"/>
    </xf>
    <xf numFmtId="0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</xf>
    <xf numFmtId="0" fontId="7" fillId="7" borderId="1" xfId="1" applyNumberFormat="1" applyFont="1" applyFill="1" applyBorder="1" applyAlignment="1" applyProtection="1">
      <alignment horizontal="center" vertical="center" wrapText="1"/>
    </xf>
    <xf numFmtId="0" fontId="7" fillId="8" borderId="1" xfId="1" applyNumberFormat="1" applyFont="1" applyFill="1" applyBorder="1" applyAlignment="1" applyProtection="1">
      <alignment horizontal="center" vertical="center" wrapText="1"/>
    </xf>
    <xf numFmtId="0" fontId="7" fillId="9" borderId="1" xfId="1" applyNumberFormat="1" applyFont="1" applyFill="1" applyBorder="1" applyAlignment="1" applyProtection="1">
      <alignment horizontal="center" vertical="center" wrapText="1"/>
    </xf>
    <xf numFmtId="0" fontId="7" fillId="10" borderId="1" xfId="1" applyNumberFormat="1" applyFont="1" applyFill="1" applyBorder="1" applyAlignment="1" applyProtection="1">
      <alignment horizontal="right" vertical="center" wrapText="1"/>
    </xf>
    <xf numFmtId="0" fontId="6" fillId="11" borderId="3" xfId="0" applyFont="1" applyFill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1" xfId="1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 applyProtection="1">
      <alignment horizontal="center" vertical="center"/>
    </xf>
    <xf numFmtId="164" fontId="6" fillId="2" borderId="4" xfId="1" applyFont="1" applyFill="1" applyBorder="1" applyAlignment="1" applyProtection="1">
      <alignment horizontal="right" vertical="center"/>
    </xf>
    <xf numFmtId="0" fontId="7" fillId="12" borderId="1" xfId="1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0" fontId="6" fillId="8" borderId="1" xfId="1" applyNumberFormat="1" applyFont="1" applyFill="1" applyBorder="1" applyAlignment="1" applyProtection="1">
      <alignment horizontal="center" vertical="center"/>
    </xf>
    <xf numFmtId="0" fontId="7" fillId="7" borderId="1" xfId="1" applyNumberFormat="1" applyFont="1" applyFill="1" applyBorder="1" applyAlignment="1" applyProtection="1">
      <alignment horizontal="center" vertical="center"/>
    </xf>
    <xf numFmtId="0" fontId="6" fillId="12" borderId="1" xfId="1" applyNumberFormat="1" applyFont="1" applyFill="1" applyBorder="1" applyAlignment="1" applyProtection="1">
      <alignment horizontal="center" vertical="center"/>
    </xf>
    <xf numFmtId="2" fontId="6" fillId="14" borderId="4" xfId="0" applyNumberFormat="1" applyFont="1" applyFill="1" applyBorder="1" applyAlignment="1">
      <alignment horizontal="center" vertical="center"/>
    </xf>
    <xf numFmtId="2" fontId="6" fillId="14" borderId="1" xfId="0" applyNumberFormat="1" applyFont="1" applyFill="1" applyBorder="1" applyAlignment="1">
      <alignment horizontal="center" vertical="center"/>
    </xf>
    <xf numFmtId="2" fontId="9" fillId="0" borderId="1" xfId="30" applyNumberFormat="1" applyFont="1" applyBorder="1" applyAlignment="1">
      <alignment horizontal="center" vertical="center" wrapText="1"/>
    </xf>
    <xf numFmtId="0" fontId="9" fillId="0" borderId="1" xfId="30" applyFont="1" applyBorder="1" applyAlignment="1">
      <alignment horizontal="center" vertical="center" wrapText="1"/>
    </xf>
    <xf numFmtId="0" fontId="9" fillId="0" borderId="1" xfId="3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  <protection locked="0"/>
    </xf>
    <xf numFmtId="0" fontId="6" fillId="17" borderId="2" xfId="0" applyFont="1" applyFill="1" applyBorder="1" applyAlignment="1" applyProtection="1">
      <alignment horizontal="center" vertical="center" wrapText="1"/>
      <protection locked="0"/>
    </xf>
    <xf numFmtId="0" fontId="6" fillId="11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1" applyFont="1" applyBorder="1" applyAlignment="1" applyProtection="1">
      <alignment wrapText="1"/>
      <protection locked="0"/>
    </xf>
    <xf numFmtId="164" fontId="10" fillId="0" borderId="1" xfId="1" applyFont="1" applyBorder="1" applyAlignment="1" applyProtection="1">
      <alignment wrapText="1"/>
    </xf>
    <xf numFmtId="164" fontId="10" fillId="0" borderId="1" xfId="1" applyFont="1" applyBorder="1" applyAlignment="1">
      <alignment wrapText="1"/>
    </xf>
    <xf numFmtId="164" fontId="8" fillId="15" borderId="1" xfId="1" applyFont="1" applyFill="1" applyBorder="1" applyAlignment="1" applyProtection="1">
      <alignment horizontal="center" wrapText="1"/>
      <protection locked="0"/>
    </xf>
    <xf numFmtId="165" fontId="8" fillId="18" borderId="3" xfId="1" applyNumberFormat="1" applyFont="1" applyFill="1" applyBorder="1" applyAlignment="1" applyProtection="1">
      <alignment wrapText="1"/>
      <protection locked="0"/>
    </xf>
    <xf numFmtId="164" fontId="10" fillId="0" borderId="0" xfId="1" applyFont="1" applyAlignment="1">
      <alignment wrapText="1"/>
    </xf>
    <xf numFmtId="0" fontId="7" fillId="0" borderId="0" xfId="0" applyFont="1" applyAlignment="1">
      <alignment horizontal="center"/>
    </xf>
  </cellXfs>
  <cellStyles count="31">
    <cellStyle name="Comma" xfId="1" builtinId="3"/>
    <cellStyle name="Hyperlink" xfId="30" builtinId="8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gcstandards.com/LT/en/Perfluoroundecanoic-acid-13C2-1-2-13C2-50-g-mL-in-Methanol-Water/p/DRE-A15989002MW-50" TargetMode="External"/><Relationship Id="rId3" Type="http://schemas.openxmlformats.org/officeDocument/2006/relationships/hyperlink" Target="https://sklep-chemland.pl/en/szklo-laboratoryjne/szklo-miarowe-kl-a-kl-b/kolby-miarowe/kolby-miarowe-kl-a-i-b/kolba-miarowa-kl-a-certyfikat-serii/kolba-miarowa-kl-a-skala-niebieska/kolba-miarowa-kl-a-skala-niebieska-glassco/kolba-miarowa-z-certyfikat-kl-a-1000ml-glassco-ws-" TargetMode="External"/><Relationship Id="rId7" Type="http://schemas.openxmlformats.org/officeDocument/2006/relationships/hyperlink" Target="https://www.vitlab.com/en/products/volume-measurement/volumetric-flasks/product/cont/volumetric-flasks-pmp-class-a-with-ns-stoppers-pp/%2067704" TargetMode="External"/><Relationship Id="rId2" Type="http://schemas.openxmlformats.org/officeDocument/2006/relationships/hyperlink" Target="https://www.lgcstandards.com/LT/en/rac-Mono-ethylhexyl-Phthalate-D4/p/TRC-M542492" TargetMode="External"/><Relationship Id="rId1" Type="http://schemas.openxmlformats.org/officeDocument/2006/relationships/hyperlink" Target="https://www.lgcstandards.com/LT/en/2-4-4-Trichlorobiphenyl-2-3-5-6-d4/p/TRC-T774036" TargetMode="External"/><Relationship Id="rId6" Type="http://schemas.openxmlformats.org/officeDocument/2006/relationships/hyperlink" Target="https://www.vitlab.com/en/products/volume-measurement/volumetric-flasks/product/cont/volumetric-flasks-pmp-class-a-with-ns-stoppers-pp/%2067104" TargetMode="External"/><Relationship Id="rId5" Type="http://schemas.openxmlformats.org/officeDocument/2006/relationships/hyperlink" Target="https://www.vitlab.com/en/products/volume-measurement/volumetric-flasks/product/cont/volumetric-flasks-pmp-class-a-with-ns-stoppers-pp/%2067204" TargetMode="External"/><Relationship Id="rId4" Type="http://schemas.openxmlformats.org/officeDocument/2006/relationships/hyperlink" Target="https://www.vitlab.com/en/products/volume-measurement/volumetric-flasks/product/cont/volumetric-flasks-pmp-class-a-with-ns-stoppers-pp/%20%2067304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153"/>
  <sheetViews>
    <sheetView tabSelected="1" topLeftCell="A10" zoomScale="80" zoomScaleNormal="80" workbookViewId="0">
      <selection activeCell="J20" sqref="J20"/>
    </sheetView>
  </sheetViews>
  <sheetFormatPr defaultColWidth="29.42578125" defaultRowHeight="12.75" x14ac:dyDescent="0.2"/>
  <cols>
    <col min="1" max="1" width="7.42578125" style="60" customWidth="1"/>
    <col min="2" max="2" width="27.42578125" style="60" customWidth="1"/>
    <col min="3" max="3" width="23.42578125" style="56" customWidth="1"/>
    <col min="4" max="4" width="39.140625" style="13" customWidth="1"/>
    <col min="5" max="5" width="10.28515625" style="13" customWidth="1"/>
    <col min="6" max="6" width="26.7109375" style="13" customWidth="1"/>
    <col min="7" max="7" width="24.42578125" style="14" customWidth="1"/>
    <col min="8" max="8" width="9.85546875" style="13" customWidth="1"/>
    <col min="9" max="9" width="18.28515625" style="9" customWidth="1"/>
    <col min="10" max="10" width="14.42578125" style="71" customWidth="1"/>
    <col min="11" max="11" width="9.42578125" style="15" customWidth="1"/>
    <col min="12" max="12" width="12.85546875" style="16" customWidth="1"/>
    <col min="13" max="14" width="16.140625" style="17" customWidth="1"/>
    <col min="15" max="15" width="17.42578125" style="18" customWidth="1"/>
    <col min="16" max="16" width="12.140625" style="18" hidden="1" customWidth="1"/>
    <col min="17" max="17" width="11.85546875" style="13" hidden="1" customWidth="1"/>
    <col min="18" max="18" width="17.28515625" style="13" hidden="1" customWidth="1"/>
    <col min="19" max="19" width="10.7109375" style="13" hidden="1" customWidth="1"/>
    <col min="20" max="20" width="10" style="13" hidden="1" customWidth="1"/>
    <col min="21" max="21" width="8.28515625" style="7" hidden="1" customWidth="1"/>
    <col min="22" max="22" width="15.28515625" style="13" hidden="1" customWidth="1"/>
    <col min="23" max="23" width="10.28515625" style="13" hidden="1" customWidth="1"/>
    <col min="24" max="24" width="29.42578125" style="13"/>
    <col min="25" max="16384" width="29.42578125" style="2"/>
  </cols>
  <sheetData>
    <row r="1" spans="1:1021" hidden="1" x14ac:dyDescent="0.2">
      <c r="C1" s="60"/>
      <c r="D1" s="7"/>
      <c r="E1" s="7"/>
      <c r="F1" s="7"/>
      <c r="G1" s="8"/>
      <c r="H1" s="7"/>
      <c r="K1" s="10"/>
      <c r="L1" s="11"/>
      <c r="M1" s="12"/>
      <c r="N1" s="12"/>
      <c r="O1" s="12"/>
      <c r="P1" s="12"/>
    </row>
    <row r="2" spans="1:1021" hidden="1" x14ac:dyDescent="0.2">
      <c r="C2" s="60"/>
      <c r="D2" s="7"/>
      <c r="E2" s="7"/>
      <c r="F2" s="7"/>
      <c r="G2" s="8"/>
      <c r="H2" s="7"/>
      <c r="K2" s="10"/>
      <c r="L2" s="11"/>
      <c r="M2" s="12"/>
      <c r="N2" s="12"/>
      <c r="O2" s="12"/>
      <c r="P2" s="12"/>
    </row>
    <row r="3" spans="1:1021" hidden="1" x14ac:dyDescent="0.2">
      <c r="C3" s="60"/>
      <c r="D3" s="7"/>
      <c r="E3" s="7"/>
      <c r="F3" s="7"/>
      <c r="G3" s="8"/>
      <c r="H3" s="7"/>
      <c r="K3" s="10"/>
      <c r="L3" s="11"/>
      <c r="M3" s="12"/>
      <c r="N3" s="12"/>
      <c r="O3" s="12"/>
      <c r="P3" s="12"/>
    </row>
    <row r="4" spans="1:1021" hidden="1" x14ac:dyDescent="0.2"/>
    <row r="5" spans="1:1021" ht="88.5" customHeight="1" x14ac:dyDescent="0.2">
      <c r="A5" s="61" t="s">
        <v>0</v>
      </c>
      <c r="B5" s="62" t="s">
        <v>1</v>
      </c>
      <c r="C5" s="62" t="s">
        <v>2</v>
      </c>
      <c r="D5" s="63" t="s">
        <v>3</v>
      </c>
      <c r="E5" s="19" t="s">
        <v>15</v>
      </c>
      <c r="F5" s="19" t="s">
        <v>16</v>
      </c>
      <c r="G5" s="19" t="s">
        <v>17</v>
      </c>
      <c r="H5" s="20" t="s">
        <v>18</v>
      </c>
      <c r="I5" s="21" t="s">
        <v>22</v>
      </c>
      <c r="J5" s="69" t="s">
        <v>19</v>
      </c>
      <c r="K5" s="23" t="s">
        <v>20</v>
      </c>
      <c r="L5" s="22" t="s">
        <v>4</v>
      </c>
      <c r="M5" s="24" t="s">
        <v>23</v>
      </c>
      <c r="N5" s="25" t="s">
        <v>21</v>
      </c>
      <c r="O5" s="24" t="s">
        <v>24</v>
      </c>
      <c r="P5" s="26"/>
      <c r="Q5" s="27" t="s">
        <v>5</v>
      </c>
      <c r="R5" s="28" t="s">
        <v>6</v>
      </c>
      <c r="S5" s="29" t="s">
        <v>7</v>
      </c>
      <c r="T5" s="30" t="s">
        <v>8</v>
      </c>
      <c r="U5" s="31" t="s">
        <v>9</v>
      </c>
      <c r="V5" s="32" t="s">
        <v>10</v>
      </c>
      <c r="W5" s="33" t="s">
        <v>11</v>
      </c>
    </row>
    <row r="6" spans="1:1021" s="6" customFormat="1" ht="26.25" customHeight="1" x14ac:dyDescent="0.2">
      <c r="A6" s="6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5">
        <v>7</v>
      </c>
      <c r="H6" s="34">
        <v>8</v>
      </c>
      <c r="I6" s="34">
        <v>9</v>
      </c>
      <c r="J6" s="70">
        <v>10</v>
      </c>
      <c r="K6" s="34">
        <v>11</v>
      </c>
      <c r="L6" s="34">
        <v>12</v>
      </c>
      <c r="M6" s="34">
        <v>13</v>
      </c>
      <c r="N6" s="34">
        <v>14</v>
      </c>
      <c r="O6" s="34">
        <v>15</v>
      </c>
      <c r="P6" s="36"/>
      <c r="Q6" s="36"/>
      <c r="R6" s="36"/>
      <c r="S6" s="36"/>
      <c r="T6" s="36"/>
      <c r="U6" s="36"/>
      <c r="V6" s="36"/>
      <c r="W6" s="36"/>
      <c r="X6" s="7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1021" s="4" customFormat="1" ht="108.6" customHeight="1" x14ac:dyDescent="0.2">
      <c r="A7" s="38" t="s">
        <v>27</v>
      </c>
      <c r="B7" s="37" t="s">
        <v>28</v>
      </c>
      <c r="C7" s="65" t="s">
        <v>29</v>
      </c>
      <c r="D7" s="65" t="s">
        <v>30</v>
      </c>
      <c r="E7" s="47" t="s">
        <v>58</v>
      </c>
      <c r="F7" s="65" t="s">
        <v>30</v>
      </c>
      <c r="G7" s="53" t="s">
        <v>52</v>
      </c>
      <c r="H7" s="37" t="s">
        <v>45</v>
      </c>
      <c r="I7" s="37">
        <v>10</v>
      </c>
      <c r="J7" s="67">
        <v>14.8</v>
      </c>
      <c r="K7" s="39">
        <v>21</v>
      </c>
      <c r="L7" s="40">
        <f t="shared" ref="L7:L13" si="0">ROUND(J7*1.21,4)</f>
        <v>17.908000000000001</v>
      </c>
      <c r="M7" s="41">
        <f t="shared" ref="M7:M13" si="1">ROUND(I7*J7,2)</f>
        <v>148</v>
      </c>
      <c r="N7" s="41">
        <f t="shared" ref="N7:N13" si="2">ROUND(O7-M7,2)</f>
        <v>31.08</v>
      </c>
      <c r="O7" s="41">
        <f t="shared" ref="O7:O13" si="3">ROUND(M7*1.21,2)</f>
        <v>179.08</v>
      </c>
      <c r="P7" s="42" t="s">
        <v>13</v>
      </c>
      <c r="Q7" s="43"/>
      <c r="R7" s="43"/>
      <c r="S7" s="43"/>
      <c r="T7" s="43"/>
      <c r="U7" s="48">
        <v>3</v>
      </c>
      <c r="V7" s="43"/>
      <c r="W7" s="46">
        <f>SUM(Q7:V7)</f>
        <v>3</v>
      </c>
      <c r="X7" s="72"/>
    </row>
    <row r="8" spans="1:1021" s="4" customFormat="1" ht="87" customHeight="1" x14ac:dyDescent="0.2">
      <c r="A8" s="38" t="s">
        <v>31</v>
      </c>
      <c r="B8" s="37" t="s">
        <v>28</v>
      </c>
      <c r="C8" s="65" t="s">
        <v>29</v>
      </c>
      <c r="D8" s="65" t="s">
        <v>32</v>
      </c>
      <c r="E8" s="47" t="s">
        <v>59</v>
      </c>
      <c r="F8" s="65" t="s">
        <v>32</v>
      </c>
      <c r="G8" s="53" t="s">
        <v>53</v>
      </c>
      <c r="H8" s="37" t="s">
        <v>45</v>
      </c>
      <c r="I8" s="37">
        <v>10</v>
      </c>
      <c r="J8" s="67">
        <v>12.8</v>
      </c>
      <c r="K8" s="39">
        <v>21</v>
      </c>
      <c r="L8" s="40">
        <f t="shared" si="0"/>
        <v>15.488</v>
      </c>
      <c r="M8" s="41">
        <f t="shared" si="1"/>
        <v>128</v>
      </c>
      <c r="N8" s="41">
        <f t="shared" si="2"/>
        <v>26.88</v>
      </c>
      <c r="O8" s="41">
        <f t="shared" si="3"/>
        <v>154.88</v>
      </c>
      <c r="P8" s="42"/>
      <c r="Q8" s="43"/>
      <c r="R8" s="43"/>
      <c r="S8" s="43"/>
      <c r="T8" s="43"/>
      <c r="U8" s="48"/>
      <c r="V8" s="43"/>
      <c r="W8" s="46"/>
      <c r="X8" s="72"/>
    </row>
    <row r="9" spans="1:1021" s="5" customFormat="1" ht="107.45" customHeight="1" x14ac:dyDescent="0.2">
      <c r="A9" s="38" t="s">
        <v>33</v>
      </c>
      <c r="B9" s="37" t="s">
        <v>28</v>
      </c>
      <c r="C9" s="65" t="s">
        <v>29</v>
      </c>
      <c r="D9" s="65" t="s">
        <v>34</v>
      </c>
      <c r="E9" s="47" t="s">
        <v>59</v>
      </c>
      <c r="F9" s="65" t="s">
        <v>34</v>
      </c>
      <c r="G9" s="53" t="s">
        <v>54</v>
      </c>
      <c r="H9" s="37" t="s">
        <v>45</v>
      </c>
      <c r="I9" s="37">
        <v>10</v>
      </c>
      <c r="J9" s="67">
        <v>11.2</v>
      </c>
      <c r="K9" s="39">
        <v>21</v>
      </c>
      <c r="L9" s="40">
        <f t="shared" si="0"/>
        <v>13.552</v>
      </c>
      <c r="M9" s="41">
        <f t="shared" si="1"/>
        <v>112</v>
      </c>
      <c r="N9" s="41">
        <f t="shared" si="2"/>
        <v>23.52</v>
      </c>
      <c r="O9" s="41">
        <f t="shared" si="3"/>
        <v>135.52000000000001</v>
      </c>
      <c r="P9" s="42" t="s">
        <v>14</v>
      </c>
      <c r="Q9" s="43"/>
      <c r="R9" s="43"/>
      <c r="S9" s="43"/>
      <c r="T9" s="49">
        <v>240</v>
      </c>
      <c r="U9" s="50"/>
      <c r="V9" s="43"/>
      <c r="W9" s="46">
        <f>SUM(Q9:V9)</f>
        <v>240</v>
      </c>
      <c r="X9" s="72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1021" s="4" customFormat="1" ht="87" customHeight="1" x14ac:dyDescent="0.2">
      <c r="A10" s="38" t="s">
        <v>35</v>
      </c>
      <c r="B10" s="37" t="s">
        <v>28</v>
      </c>
      <c r="C10" s="65" t="s">
        <v>29</v>
      </c>
      <c r="D10" s="65" t="s">
        <v>36</v>
      </c>
      <c r="E10" s="47" t="s">
        <v>59</v>
      </c>
      <c r="F10" s="65" t="s">
        <v>36</v>
      </c>
      <c r="G10" s="53" t="s">
        <v>55</v>
      </c>
      <c r="H10" s="37" t="s">
        <v>45</v>
      </c>
      <c r="I10" s="37">
        <v>10</v>
      </c>
      <c r="J10" s="67">
        <v>9.5</v>
      </c>
      <c r="K10" s="39">
        <v>21</v>
      </c>
      <c r="L10" s="40">
        <f t="shared" si="0"/>
        <v>11.494999999999999</v>
      </c>
      <c r="M10" s="41">
        <f t="shared" si="1"/>
        <v>95</v>
      </c>
      <c r="N10" s="41">
        <f t="shared" si="2"/>
        <v>19.95</v>
      </c>
      <c r="O10" s="41">
        <f t="shared" si="3"/>
        <v>114.95</v>
      </c>
      <c r="P10" s="51"/>
      <c r="Q10" s="52"/>
      <c r="R10" s="52"/>
      <c r="S10" s="52"/>
      <c r="T10" s="52"/>
      <c r="U10" s="52"/>
      <c r="V10" s="52"/>
      <c r="W10" s="52"/>
      <c r="X10" s="72"/>
    </row>
    <row r="11" spans="1:1021" s="4" customFormat="1" ht="84.6" customHeight="1" x14ac:dyDescent="0.2">
      <c r="A11" s="38" t="s">
        <v>37</v>
      </c>
      <c r="B11" s="37" t="s">
        <v>28</v>
      </c>
      <c r="C11" s="65" t="s">
        <v>29</v>
      </c>
      <c r="D11" s="65" t="s">
        <v>38</v>
      </c>
      <c r="E11" s="47" t="s">
        <v>59</v>
      </c>
      <c r="F11" s="65" t="s">
        <v>38</v>
      </c>
      <c r="G11" s="53" t="s">
        <v>56</v>
      </c>
      <c r="H11" s="37" t="s">
        <v>45</v>
      </c>
      <c r="I11" s="37">
        <v>10</v>
      </c>
      <c r="J11" s="68">
        <v>8.5</v>
      </c>
      <c r="K11" s="39">
        <v>21</v>
      </c>
      <c r="L11" s="40">
        <f t="shared" si="0"/>
        <v>10.285</v>
      </c>
      <c r="M11" s="41">
        <f t="shared" si="1"/>
        <v>85</v>
      </c>
      <c r="N11" s="41">
        <f t="shared" si="2"/>
        <v>17.850000000000001</v>
      </c>
      <c r="O11" s="41">
        <f t="shared" si="3"/>
        <v>102.85</v>
      </c>
      <c r="P11" s="42" t="s">
        <v>14</v>
      </c>
      <c r="Q11" s="43"/>
      <c r="R11" s="43"/>
      <c r="S11" s="43"/>
      <c r="T11" s="49">
        <v>40</v>
      </c>
      <c r="U11" s="50"/>
      <c r="V11" s="43"/>
      <c r="W11" s="46">
        <f t="shared" ref="W11" si="4">SUM(Q11:V11)</f>
        <v>40</v>
      </c>
      <c r="X11" s="72"/>
    </row>
    <row r="12" spans="1:1021" ht="66" customHeight="1" x14ac:dyDescent="0.2">
      <c r="A12" s="38" t="s">
        <v>39</v>
      </c>
      <c r="B12" s="37" t="s">
        <v>40</v>
      </c>
      <c r="C12" s="65" t="s">
        <v>25</v>
      </c>
      <c r="D12" s="65" t="s">
        <v>49</v>
      </c>
      <c r="E12" s="47" t="s">
        <v>60</v>
      </c>
      <c r="F12" s="65" t="s">
        <v>49</v>
      </c>
      <c r="G12" s="54" t="s">
        <v>47</v>
      </c>
      <c r="H12" s="37" t="s">
        <v>26</v>
      </c>
      <c r="I12" s="38">
        <v>10</v>
      </c>
      <c r="J12" s="66">
        <v>59</v>
      </c>
      <c r="K12" s="39">
        <v>21</v>
      </c>
      <c r="L12" s="40">
        <f t="shared" si="0"/>
        <v>71.39</v>
      </c>
      <c r="M12" s="41">
        <f t="shared" si="1"/>
        <v>590</v>
      </c>
      <c r="N12" s="41">
        <f t="shared" si="2"/>
        <v>123.9</v>
      </c>
      <c r="O12" s="41">
        <f t="shared" si="3"/>
        <v>713.9</v>
      </c>
      <c r="P12" s="42" t="s">
        <v>12</v>
      </c>
      <c r="Q12" s="43"/>
      <c r="R12" s="43"/>
      <c r="S12" s="43"/>
      <c r="T12" s="44">
        <v>3500</v>
      </c>
      <c r="U12" s="45">
        <v>500</v>
      </c>
      <c r="V12" s="43"/>
      <c r="W12" s="46">
        <f>SUM(Q12:V12)</f>
        <v>4000</v>
      </c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</row>
    <row r="13" spans="1:1021" ht="66.75" customHeight="1" x14ac:dyDescent="0.2">
      <c r="A13" s="38" t="s">
        <v>41</v>
      </c>
      <c r="B13" s="37" t="s">
        <v>42</v>
      </c>
      <c r="C13" s="65" t="s">
        <v>25</v>
      </c>
      <c r="D13" s="65" t="s">
        <v>43</v>
      </c>
      <c r="E13" s="47" t="s">
        <v>60</v>
      </c>
      <c r="F13" s="65" t="s">
        <v>43</v>
      </c>
      <c r="G13" s="55" t="s">
        <v>48</v>
      </c>
      <c r="H13" s="37" t="s">
        <v>45</v>
      </c>
      <c r="I13" s="38">
        <v>1</v>
      </c>
      <c r="J13" s="67">
        <v>1832</v>
      </c>
      <c r="K13" s="39">
        <v>21</v>
      </c>
      <c r="L13" s="40">
        <f t="shared" si="0"/>
        <v>2216.7199999999998</v>
      </c>
      <c r="M13" s="41">
        <f t="shared" si="1"/>
        <v>1832</v>
      </c>
      <c r="N13" s="41">
        <f t="shared" si="2"/>
        <v>384.72</v>
      </c>
      <c r="O13" s="41">
        <f t="shared" si="3"/>
        <v>2216.7199999999998</v>
      </c>
      <c r="P13" s="42"/>
      <c r="Q13" s="43"/>
      <c r="R13" s="43"/>
      <c r="S13" s="43"/>
      <c r="T13" s="49"/>
      <c r="U13" s="50"/>
      <c r="V13" s="43"/>
      <c r="W13" s="46"/>
    </row>
    <row r="14" spans="1:1021" ht="69" customHeight="1" x14ac:dyDescent="0.2">
      <c r="A14" s="38" t="s">
        <v>44</v>
      </c>
      <c r="B14" s="37" t="s">
        <v>50</v>
      </c>
      <c r="C14" s="65" t="s">
        <v>25</v>
      </c>
      <c r="D14" s="65" t="s">
        <v>51</v>
      </c>
      <c r="E14" s="47" t="s">
        <v>60</v>
      </c>
      <c r="F14" s="65" t="s">
        <v>51</v>
      </c>
      <c r="G14" s="53" t="s">
        <v>57</v>
      </c>
      <c r="H14" s="37" t="s">
        <v>46</v>
      </c>
      <c r="I14" s="38">
        <v>1</v>
      </c>
      <c r="J14" s="67">
        <v>465</v>
      </c>
      <c r="K14" s="39">
        <v>21</v>
      </c>
      <c r="L14" s="40">
        <f t="shared" ref="L14" si="5">ROUND(J14*1.21,4)</f>
        <v>562.65</v>
      </c>
      <c r="M14" s="41">
        <f t="shared" ref="M14" si="6">ROUND(I14*J14,2)</f>
        <v>465</v>
      </c>
      <c r="N14" s="41">
        <f t="shared" ref="N14" si="7">ROUND(O14-M14,2)</f>
        <v>97.65</v>
      </c>
      <c r="O14" s="41">
        <f t="shared" ref="O14" si="8">ROUND(M14*1.21,2)</f>
        <v>562.65</v>
      </c>
      <c r="P14" s="42" t="s">
        <v>14</v>
      </c>
      <c r="Q14" s="43"/>
      <c r="R14" s="43"/>
      <c r="S14" s="43"/>
      <c r="T14" s="49">
        <v>288</v>
      </c>
      <c r="U14" s="50"/>
      <c r="V14" s="43"/>
      <c r="W14" s="46">
        <f>SUM(Q14:V14)</f>
        <v>288</v>
      </c>
    </row>
    <row r="15" spans="1:1021" ht="49.5" customHeight="1" x14ac:dyDescent="0.2">
      <c r="D15" s="56"/>
      <c r="E15" s="56"/>
      <c r="F15" s="56"/>
      <c r="G15" s="57"/>
      <c r="H15" s="56"/>
      <c r="I15" s="57"/>
      <c r="K15" s="58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1021" x14ac:dyDescent="0.2">
      <c r="D16" s="56"/>
      <c r="E16" s="56"/>
      <c r="F16" s="56"/>
      <c r="G16" s="57"/>
      <c r="H16" s="56"/>
      <c r="I16" s="57"/>
      <c r="K16" s="58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spans="4:23" ht="49.5" customHeight="1" x14ac:dyDescent="0.2">
      <c r="D17" s="56"/>
      <c r="E17" s="56"/>
      <c r="F17" s="56"/>
      <c r="G17" s="57"/>
      <c r="H17" s="56"/>
      <c r="I17" s="57"/>
      <c r="K17" s="58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4:23" ht="49.5" customHeight="1" x14ac:dyDescent="0.2">
      <c r="D18" s="56"/>
      <c r="E18" s="56"/>
      <c r="F18" s="56"/>
      <c r="G18" s="57"/>
      <c r="H18" s="56"/>
      <c r="I18" s="57"/>
      <c r="K18" s="58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4:23" ht="49.5" customHeight="1" x14ac:dyDescent="0.2">
      <c r="D19" s="56"/>
      <c r="E19" s="56"/>
      <c r="F19" s="56"/>
      <c r="G19" s="57"/>
      <c r="H19" s="56"/>
      <c r="I19" s="57"/>
      <c r="K19" s="58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4:23" ht="49.5" customHeight="1" x14ac:dyDescent="0.2">
      <c r="D20" s="56"/>
      <c r="E20" s="56"/>
      <c r="F20" s="56"/>
      <c r="G20" s="57"/>
      <c r="H20" s="56"/>
      <c r="I20" s="57"/>
      <c r="K20" s="58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4:23" ht="49.5" customHeight="1" x14ac:dyDescent="0.2">
      <c r="D21" s="56"/>
      <c r="E21" s="56"/>
      <c r="F21" s="56"/>
      <c r="G21" s="57"/>
      <c r="H21" s="56"/>
      <c r="I21" s="57"/>
      <c r="K21" s="58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4:23" ht="49.5" customHeight="1" x14ac:dyDescent="0.2">
      <c r="D22" s="56"/>
      <c r="E22" s="56"/>
      <c r="F22" s="56"/>
      <c r="G22" s="57"/>
      <c r="H22" s="56"/>
      <c r="I22" s="57"/>
      <c r="K22" s="58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4:23" ht="49.5" customHeight="1" x14ac:dyDescent="0.2">
      <c r="D23" s="56"/>
      <c r="E23" s="56"/>
      <c r="F23" s="56"/>
      <c r="G23" s="57"/>
      <c r="H23" s="56"/>
      <c r="I23" s="57"/>
      <c r="K23" s="58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4:23" ht="49.5" customHeight="1" x14ac:dyDescent="0.2">
      <c r="D24" s="56"/>
      <c r="E24" s="56"/>
      <c r="F24" s="56"/>
      <c r="G24" s="57"/>
      <c r="H24" s="56"/>
      <c r="I24" s="57"/>
      <c r="K24" s="58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4:23" ht="49.5" customHeight="1" x14ac:dyDescent="0.2">
      <c r="D25" s="56"/>
      <c r="E25" s="56"/>
      <c r="F25" s="56"/>
      <c r="G25" s="57"/>
      <c r="H25" s="56"/>
      <c r="I25" s="57"/>
      <c r="K25" s="58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4:23" ht="49.5" customHeight="1" x14ac:dyDescent="0.2">
      <c r="D26" s="56"/>
      <c r="E26" s="56"/>
      <c r="F26" s="56"/>
      <c r="G26" s="57"/>
      <c r="H26" s="56"/>
      <c r="I26" s="57"/>
      <c r="K26" s="58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4:23" ht="49.5" customHeight="1" x14ac:dyDescent="0.2">
      <c r="D27" s="56"/>
      <c r="E27" s="56"/>
      <c r="F27" s="56"/>
      <c r="G27" s="57"/>
      <c r="H27" s="56"/>
      <c r="I27" s="57"/>
      <c r="K27" s="58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4:23" ht="49.5" customHeight="1" x14ac:dyDescent="0.2">
      <c r="D28" s="56"/>
      <c r="E28" s="56"/>
      <c r="F28" s="56"/>
      <c r="G28" s="57"/>
      <c r="H28" s="56"/>
      <c r="I28" s="57"/>
      <c r="K28" s="58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4:23" ht="49.5" customHeight="1" x14ac:dyDescent="0.2">
      <c r="D29" s="56"/>
      <c r="E29" s="56"/>
      <c r="F29" s="56"/>
      <c r="G29" s="57"/>
      <c r="H29" s="56"/>
      <c r="I29" s="57"/>
      <c r="K29" s="58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4:23" ht="49.5" customHeight="1" x14ac:dyDescent="0.2">
      <c r="D30" s="56"/>
      <c r="E30" s="56"/>
      <c r="F30" s="56"/>
      <c r="G30" s="57"/>
      <c r="H30" s="56"/>
      <c r="I30" s="57"/>
      <c r="K30" s="58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4:23" ht="49.5" customHeight="1" x14ac:dyDescent="0.2">
      <c r="D31" s="56"/>
      <c r="E31" s="56"/>
      <c r="F31" s="56"/>
      <c r="G31" s="57"/>
      <c r="H31" s="56"/>
      <c r="I31" s="57"/>
      <c r="K31" s="58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4:23" ht="49.5" customHeight="1" x14ac:dyDescent="0.2">
      <c r="D32" s="56"/>
      <c r="E32" s="56"/>
      <c r="F32" s="56"/>
      <c r="G32" s="57"/>
      <c r="H32" s="56"/>
      <c r="I32" s="57"/>
      <c r="K32" s="58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4:23" ht="49.5" customHeight="1" x14ac:dyDescent="0.2">
      <c r="D33" s="56"/>
      <c r="E33" s="56"/>
      <c r="F33" s="56"/>
      <c r="G33" s="57"/>
      <c r="H33" s="56"/>
      <c r="I33" s="57"/>
      <c r="K33" s="58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4:23" ht="49.5" customHeight="1" x14ac:dyDescent="0.2">
      <c r="D34" s="56"/>
      <c r="E34" s="56"/>
      <c r="F34" s="56"/>
      <c r="G34" s="57"/>
      <c r="H34" s="56"/>
      <c r="I34" s="57"/>
      <c r="K34" s="58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 spans="4:23" ht="49.5" customHeight="1" x14ac:dyDescent="0.2">
      <c r="D35" s="56"/>
      <c r="E35" s="56"/>
      <c r="F35" s="56"/>
      <c r="G35" s="57"/>
      <c r="H35" s="56"/>
      <c r="I35" s="57"/>
      <c r="K35" s="5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4:23" ht="49.5" customHeight="1" x14ac:dyDescent="0.2">
      <c r="D36" s="56"/>
      <c r="E36" s="56"/>
      <c r="F36" s="56"/>
      <c r="G36" s="57"/>
      <c r="H36" s="56"/>
      <c r="I36" s="57"/>
      <c r="K36" s="58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4:23" ht="49.5" customHeight="1" x14ac:dyDescent="0.2">
      <c r="D37" s="56"/>
      <c r="E37" s="56"/>
      <c r="F37" s="56"/>
      <c r="G37" s="57"/>
      <c r="H37" s="56"/>
      <c r="I37" s="57"/>
      <c r="K37" s="58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4:23" ht="49.5" customHeight="1" x14ac:dyDescent="0.2">
      <c r="D38" s="56"/>
      <c r="E38" s="56"/>
      <c r="F38" s="56"/>
      <c r="G38" s="57"/>
      <c r="H38" s="56"/>
      <c r="I38" s="57"/>
      <c r="K38" s="58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 spans="4:23" ht="49.5" customHeight="1" x14ac:dyDescent="0.2">
      <c r="D39" s="56"/>
      <c r="E39" s="56"/>
      <c r="F39" s="56"/>
      <c r="G39" s="57"/>
      <c r="H39" s="56"/>
      <c r="I39" s="57"/>
      <c r="K39" s="58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4:23" ht="49.5" customHeight="1" x14ac:dyDescent="0.2">
      <c r="D40" s="56"/>
      <c r="E40" s="56"/>
      <c r="F40" s="56"/>
      <c r="G40" s="57"/>
      <c r="H40" s="56"/>
      <c r="I40" s="57"/>
      <c r="K40" s="58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</row>
    <row r="41" spans="4:23" ht="49.5" customHeight="1" x14ac:dyDescent="0.2">
      <c r="D41" s="56"/>
      <c r="E41" s="56"/>
      <c r="F41" s="56"/>
      <c r="G41" s="57"/>
      <c r="H41" s="56"/>
      <c r="I41" s="57"/>
      <c r="K41" s="58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4:23" ht="49.5" customHeight="1" x14ac:dyDescent="0.2">
      <c r="D42" s="56"/>
      <c r="E42" s="56"/>
      <c r="F42" s="56"/>
      <c r="G42" s="57"/>
      <c r="H42" s="56"/>
      <c r="I42" s="57"/>
      <c r="K42" s="58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</row>
    <row r="43" spans="4:23" ht="49.5" customHeight="1" x14ac:dyDescent="0.2">
      <c r="D43" s="56"/>
      <c r="E43" s="56"/>
      <c r="F43" s="56"/>
      <c r="G43" s="57"/>
      <c r="H43" s="56"/>
      <c r="I43" s="57"/>
      <c r="K43" s="58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4:23" ht="49.5" customHeight="1" x14ac:dyDescent="0.2">
      <c r="D44" s="56"/>
      <c r="E44" s="56"/>
      <c r="F44" s="56"/>
      <c r="G44" s="57"/>
      <c r="H44" s="56"/>
      <c r="I44" s="57"/>
      <c r="K44" s="58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4:23" ht="49.5" customHeight="1" x14ac:dyDescent="0.2">
      <c r="D45" s="56"/>
      <c r="E45" s="56"/>
      <c r="F45" s="56"/>
      <c r="G45" s="57"/>
      <c r="H45" s="56"/>
      <c r="I45" s="57"/>
      <c r="K45" s="58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 spans="4:23" ht="49.5" customHeight="1" x14ac:dyDescent="0.2">
      <c r="D46" s="56"/>
      <c r="E46" s="56"/>
      <c r="F46" s="56"/>
      <c r="G46" s="57"/>
      <c r="H46" s="56"/>
      <c r="I46" s="57"/>
      <c r="K46" s="58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4:23" ht="49.5" customHeight="1" x14ac:dyDescent="0.2">
      <c r="D47" s="56"/>
      <c r="E47" s="56"/>
      <c r="F47" s="56"/>
      <c r="G47" s="57"/>
      <c r="H47" s="56"/>
      <c r="I47" s="57"/>
      <c r="K47" s="58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 spans="4:23" ht="49.5" customHeight="1" x14ac:dyDescent="0.2">
      <c r="D48" s="56"/>
      <c r="E48" s="56"/>
      <c r="F48" s="56"/>
      <c r="G48" s="57"/>
      <c r="H48" s="56"/>
      <c r="I48" s="57"/>
      <c r="K48" s="58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</row>
    <row r="49" spans="4:23" ht="49.5" customHeight="1" x14ac:dyDescent="0.2">
      <c r="D49" s="56"/>
      <c r="E49" s="56"/>
      <c r="F49" s="56"/>
      <c r="G49" s="57"/>
      <c r="H49" s="56"/>
      <c r="I49" s="57"/>
      <c r="K49" s="58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</row>
    <row r="50" spans="4:23" ht="49.5" customHeight="1" x14ac:dyDescent="0.2">
      <c r="D50" s="56"/>
      <c r="E50" s="56"/>
      <c r="F50" s="56"/>
      <c r="G50" s="57"/>
      <c r="H50" s="56"/>
      <c r="I50" s="57"/>
      <c r="K50" s="58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</row>
    <row r="51" spans="4:23" ht="49.5" customHeight="1" x14ac:dyDescent="0.2">
      <c r="D51" s="56"/>
      <c r="E51" s="56"/>
      <c r="F51" s="56"/>
      <c r="G51" s="57"/>
      <c r="H51" s="56"/>
      <c r="I51" s="57"/>
      <c r="K51" s="58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</row>
    <row r="52" spans="4:23" ht="49.5" customHeight="1" x14ac:dyDescent="0.2">
      <c r="D52" s="56"/>
      <c r="E52" s="56"/>
      <c r="F52" s="56"/>
      <c r="G52" s="57"/>
      <c r="H52" s="56"/>
      <c r="I52" s="57"/>
      <c r="K52" s="58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</row>
    <row r="53" spans="4:23" ht="49.5" customHeight="1" x14ac:dyDescent="0.2">
      <c r="D53" s="56"/>
      <c r="E53" s="56"/>
      <c r="F53" s="56"/>
      <c r="G53" s="57"/>
      <c r="H53" s="56"/>
      <c r="I53" s="57"/>
      <c r="K53" s="58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 spans="4:23" ht="49.5" customHeight="1" x14ac:dyDescent="0.2">
      <c r="D54" s="56"/>
      <c r="E54" s="56"/>
      <c r="F54" s="56"/>
      <c r="G54" s="57"/>
      <c r="H54" s="56"/>
      <c r="I54" s="57"/>
      <c r="K54" s="58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</row>
    <row r="55" spans="4:23" ht="49.5" customHeight="1" x14ac:dyDescent="0.2">
      <c r="D55" s="56"/>
      <c r="E55" s="56"/>
      <c r="F55" s="56"/>
      <c r="G55" s="57"/>
      <c r="H55" s="56"/>
      <c r="I55" s="57"/>
      <c r="K55" s="58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</row>
    <row r="56" spans="4:23" ht="49.5" customHeight="1" x14ac:dyDescent="0.2">
      <c r="D56" s="56"/>
      <c r="E56" s="56"/>
      <c r="F56" s="56"/>
      <c r="G56" s="57"/>
      <c r="H56" s="56"/>
      <c r="I56" s="57"/>
      <c r="K56" s="58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</row>
    <row r="57" spans="4:23" ht="49.5" customHeight="1" x14ac:dyDescent="0.2">
      <c r="D57" s="56"/>
      <c r="E57" s="56"/>
      <c r="F57" s="56"/>
      <c r="G57" s="57"/>
      <c r="H57" s="56"/>
      <c r="I57" s="57"/>
      <c r="K57" s="58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</row>
    <row r="58" spans="4:23" ht="49.5" customHeight="1" x14ac:dyDescent="0.2">
      <c r="D58" s="56"/>
      <c r="E58" s="56"/>
      <c r="F58" s="56"/>
      <c r="G58" s="57"/>
      <c r="H58" s="56"/>
      <c r="I58" s="57"/>
      <c r="K58" s="58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</row>
    <row r="59" spans="4:23" ht="49.5" customHeight="1" x14ac:dyDescent="0.2">
      <c r="D59" s="56"/>
      <c r="E59" s="56"/>
      <c r="F59" s="56"/>
      <c r="G59" s="57"/>
      <c r="H59" s="56"/>
      <c r="I59" s="57"/>
      <c r="K59" s="58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</row>
    <row r="60" spans="4:23" ht="49.5" customHeight="1" x14ac:dyDescent="0.2">
      <c r="D60" s="56"/>
      <c r="E60" s="56"/>
      <c r="F60" s="56"/>
      <c r="G60" s="57"/>
      <c r="H60" s="56"/>
      <c r="I60" s="57"/>
      <c r="K60" s="58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</row>
    <row r="61" spans="4:23" ht="49.5" customHeight="1" x14ac:dyDescent="0.2">
      <c r="D61" s="56"/>
      <c r="E61" s="56"/>
      <c r="F61" s="56"/>
      <c r="G61" s="57"/>
      <c r="H61" s="56"/>
      <c r="I61" s="57"/>
      <c r="K61" s="58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</row>
    <row r="62" spans="4:23" ht="49.5" customHeight="1" x14ac:dyDescent="0.2">
      <c r="D62" s="56"/>
      <c r="E62" s="56"/>
      <c r="F62" s="56"/>
      <c r="G62" s="57"/>
      <c r="H62" s="56"/>
      <c r="I62" s="57"/>
      <c r="K62" s="58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</row>
    <row r="63" spans="4:23" ht="49.5" customHeight="1" x14ac:dyDescent="0.2">
      <c r="D63" s="56"/>
      <c r="E63" s="56"/>
      <c r="F63" s="56"/>
      <c r="G63" s="57"/>
      <c r="H63" s="56"/>
      <c r="I63" s="57"/>
      <c r="K63" s="58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</row>
    <row r="64" spans="4:23" ht="49.5" customHeight="1" x14ac:dyDescent="0.2">
      <c r="D64" s="56"/>
      <c r="E64" s="56"/>
      <c r="F64" s="56"/>
      <c r="G64" s="57"/>
      <c r="H64" s="56"/>
      <c r="I64" s="57"/>
      <c r="K64" s="58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</row>
    <row r="65" spans="4:23" ht="49.5" customHeight="1" x14ac:dyDescent="0.2">
      <c r="D65" s="56"/>
      <c r="E65" s="56"/>
      <c r="F65" s="56"/>
      <c r="G65" s="57"/>
      <c r="H65" s="56"/>
      <c r="I65" s="57"/>
      <c r="K65" s="58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</row>
    <row r="66" spans="4:23" ht="49.5" customHeight="1" x14ac:dyDescent="0.2">
      <c r="D66" s="56"/>
      <c r="E66" s="56"/>
      <c r="F66" s="56"/>
      <c r="G66" s="57"/>
      <c r="H66" s="56"/>
      <c r="I66" s="57"/>
      <c r="K66" s="58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  <row r="67" spans="4:23" ht="49.5" customHeight="1" x14ac:dyDescent="0.2">
      <c r="D67" s="56"/>
      <c r="E67" s="56"/>
      <c r="F67" s="56"/>
      <c r="G67" s="57"/>
      <c r="H67" s="56"/>
      <c r="I67" s="57"/>
      <c r="K67" s="58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</row>
    <row r="68" spans="4:23" ht="49.5" customHeight="1" x14ac:dyDescent="0.2">
      <c r="D68" s="56"/>
      <c r="E68" s="56"/>
      <c r="F68" s="56"/>
      <c r="G68" s="57"/>
      <c r="H68" s="56"/>
      <c r="I68" s="57"/>
      <c r="K68" s="58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</row>
    <row r="69" spans="4:23" ht="49.5" customHeight="1" x14ac:dyDescent="0.2">
      <c r="D69" s="56"/>
      <c r="E69" s="56"/>
      <c r="F69" s="56"/>
      <c r="G69" s="57"/>
      <c r="H69" s="56"/>
      <c r="I69" s="57"/>
      <c r="K69" s="58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</row>
    <row r="70" spans="4:23" ht="49.5" customHeight="1" x14ac:dyDescent="0.2">
      <c r="D70" s="56"/>
      <c r="E70" s="56"/>
      <c r="F70" s="56"/>
      <c r="G70" s="57"/>
      <c r="H70" s="56"/>
      <c r="I70" s="57"/>
      <c r="K70" s="58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 spans="4:23" ht="49.5" customHeight="1" x14ac:dyDescent="0.2">
      <c r="D71" s="56"/>
      <c r="E71" s="56"/>
      <c r="F71" s="56"/>
      <c r="G71" s="57"/>
      <c r="H71" s="56"/>
      <c r="I71" s="57"/>
      <c r="K71" s="58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</row>
    <row r="72" spans="4:23" ht="49.5" customHeight="1" x14ac:dyDescent="0.2">
      <c r="D72" s="56"/>
      <c r="E72" s="56"/>
      <c r="F72" s="56"/>
      <c r="G72" s="57"/>
      <c r="H72" s="56"/>
      <c r="I72" s="57"/>
      <c r="K72" s="58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  <row r="73" spans="4:23" ht="49.5" customHeight="1" x14ac:dyDescent="0.2">
      <c r="D73" s="56"/>
      <c r="E73" s="56"/>
      <c r="F73" s="56"/>
      <c r="G73" s="57"/>
      <c r="H73" s="56"/>
      <c r="I73" s="57"/>
      <c r="K73" s="58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  <row r="74" spans="4:23" ht="49.5" customHeight="1" x14ac:dyDescent="0.2">
      <c r="D74" s="56"/>
      <c r="E74" s="56"/>
      <c r="F74" s="56"/>
      <c r="G74" s="57"/>
      <c r="H74" s="56"/>
      <c r="I74" s="57"/>
      <c r="K74" s="58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  <row r="75" spans="4:23" ht="49.5" customHeight="1" x14ac:dyDescent="0.2">
      <c r="D75" s="56"/>
      <c r="E75" s="56"/>
      <c r="F75" s="56"/>
      <c r="G75" s="57"/>
      <c r="H75" s="56"/>
      <c r="I75" s="57"/>
      <c r="K75" s="58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</row>
    <row r="76" spans="4:23" ht="49.5" customHeight="1" x14ac:dyDescent="0.2">
      <c r="D76" s="56"/>
      <c r="E76" s="56"/>
      <c r="F76" s="56"/>
      <c r="G76" s="57"/>
      <c r="H76" s="56"/>
      <c r="I76" s="57"/>
      <c r="K76" s="58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</row>
    <row r="77" spans="4:23" ht="49.5" customHeight="1" x14ac:dyDescent="0.2">
      <c r="D77" s="56"/>
      <c r="E77" s="56"/>
      <c r="F77" s="56"/>
      <c r="G77" s="57"/>
      <c r="H77" s="56"/>
      <c r="I77" s="57"/>
      <c r="K77" s="58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 spans="4:23" ht="49.5" customHeight="1" x14ac:dyDescent="0.2">
      <c r="D78" s="56"/>
      <c r="E78" s="56"/>
      <c r="F78" s="56"/>
      <c r="G78" s="57"/>
      <c r="H78" s="56"/>
      <c r="I78" s="57"/>
      <c r="K78" s="58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 spans="4:23" ht="49.5" customHeight="1" x14ac:dyDescent="0.2">
      <c r="D79" s="56"/>
      <c r="E79" s="56"/>
      <c r="F79" s="56"/>
      <c r="G79" s="57"/>
      <c r="H79" s="56"/>
      <c r="I79" s="57"/>
      <c r="K79" s="58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</row>
    <row r="80" spans="4:23" ht="49.5" customHeight="1" x14ac:dyDescent="0.2">
      <c r="D80" s="56"/>
      <c r="E80" s="56"/>
      <c r="F80" s="56"/>
      <c r="G80" s="57"/>
      <c r="H80" s="56"/>
      <c r="I80" s="57"/>
      <c r="K80" s="58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</row>
    <row r="81" spans="4:23" ht="49.5" customHeight="1" x14ac:dyDescent="0.2">
      <c r="D81" s="56"/>
      <c r="E81" s="56"/>
      <c r="F81" s="56"/>
      <c r="G81" s="57"/>
      <c r="H81" s="56"/>
      <c r="I81" s="57"/>
      <c r="K81" s="58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</row>
    <row r="82" spans="4:23" ht="49.5" customHeight="1" x14ac:dyDescent="0.2">
      <c r="D82" s="56"/>
      <c r="E82" s="56"/>
      <c r="F82" s="56"/>
      <c r="G82" s="57"/>
      <c r="H82" s="56"/>
      <c r="I82" s="57"/>
      <c r="K82" s="58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</row>
    <row r="83" spans="4:23" ht="49.5" customHeight="1" x14ac:dyDescent="0.2">
      <c r="D83" s="56"/>
      <c r="E83" s="56"/>
      <c r="F83" s="56"/>
      <c r="G83" s="57"/>
      <c r="H83" s="56"/>
      <c r="I83" s="57"/>
      <c r="K83" s="58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</row>
    <row r="84" spans="4:23" ht="49.5" customHeight="1" x14ac:dyDescent="0.2">
      <c r="D84" s="56"/>
      <c r="E84" s="56"/>
      <c r="F84" s="56"/>
      <c r="G84" s="57"/>
      <c r="H84" s="56"/>
      <c r="I84" s="57"/>
      <c r="K84" s="58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</row>
    <row r="85" spans="4:23" ht="49.5" customHeight="1" x14ac:dyDescent="0.2">
      <c r="D85" s="56"/>
      <c r="E85" s="56"/>
      <c r="F85" s="56"/>
      <c r="G85" s="57"/>
      <c r="H85" s="56"/>
      <c r="I85" s="57"/>
      <c r="K85" s="58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</row>
    <row r="86" spans="4:23" ht="49.5" customHeight="1" x14ac:dyDescent="0.2">
      <c r="D86" s="56"/>
      <c r="E86" s="56"/>
      <c r="F86" s="56"/>
      <c r="G86" s="57"/>
      <c r="H86" s="56"/>
      <c r="I86" s="57"/>
      <c r="K86" s="58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</row>
    <row r="87" spans="4:23" ht="49.5" customHeight="1" x14ac:dyDescent="0.2">
      <c r="D87" s="56"/>
      <c r="E87" s="56"/>
      <c r="F87" s="56"/>
      <c r="G87" s="57"/>
      <c r="H87" s="56"/>
      <c r="I87" s="57"/>
      <c r="K87" s="58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</row>
    <row r="88" spans="4:23" ht="49.5" customHeight="1" x14ac:dyDescent="0.2">
      <c r="D88" s="56"/>
      <c r="E88" s="56"/>
      <c r="F88" s="56"/>
      <c r="G88" s="57"/>
      <c r="H88" s="56"/>
      <c r="I88" s="57"/>
      <c r="K88" s="58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</row>
    <row r="89" spans="4:23" ht="49.5" customHeight="1" x14ac:dyDescent="0.2">
      <c r="D89" s="56"/>
      <c r="E89" s="56"/>
      <c r="F89" s="56"/>
      <c r="G89" s="57"/>
      <c r="H89" s="56"/>
      <c r="I89" s="57"/>
      <c r="K89" s="58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</row>
    <row r="90" spans="4:23" ht="49.5" customHeight="1" x14ac:dyDescent="0.2">
      <c r="D90" s="56"/>
      <c r="E90" s="56"/>
      <c r="F90" s="56"/>
      <c r="G90" s="57"/>
      <c r="H90" s="56"/>
      <c r="I90" s="57"/>
      <c r="K90" s="58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</row>
    <row r="91" spans="4:23" ht="49.5" customHeight="1" x14ac:dyDescent="0.2">
      <c r="D91" s="56"/>
      <c r="E91" s="56"/>
      <c r="F91" s="56"/>
      <c r="G91" s="57"/>
      <c r="H91" s="56"/>
      <c r="I91" s="57"/>
      <c r="K91" s="58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</row>
    <row r="92" spans="4:23" ht="49.5" customHeight="1" x14ac:dyDescent="0.2">
      <c r="D92" s="56"/>
      <c r="E92" s="56"/>
      <c r="F92" s="56"/>
      <c r="G92" s="57"/>
      <c r="H92" s="56"/>
      <c r="I92" s="57"/>
      <c r="K92" s="58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</row>
    <row r="93" spans="4:23" ht="49.5" customHeight="1" x14ac:dyDescent="0.2">
      <c r="D93" s="56"/>
      <c r="E93" s="56"/>
      <c r="F93" s="56"/>
      <c r="G93" s="57"/>
      <c r="H93" s="56"/>
      <c r="I93" s="57"/>
      <c r="K93" s="58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</row>
    <row r="94" spans="4:23" ht="49.5" customHeight="1" x14ac:dyDescent="0.2">
      <c r="D94" s="56"/>
      <c r="E94" s="56"/>
      <c r="F94" s="56"/>
      <c r="G94" s="57"/>
      <c r="H94" s="56"/>
      <c r="I94" s="57"/>
      <c r="K94" s="58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</row>
    <row r="95" spans="4:23" ht="49.5" customHeight="1" x14ac:dyDescent="0.2">
      <c r="D95" s="56"/>
      <c r="E95" s="56"/>
      <c r="F95" s="56"/>
      <c r="G95" s="57"/>
      <c r="H95" s="56"/>
      <c r="I95" s="57"/>
      <c r="K95" s="58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</row>
    <row r="96" spans="4:23" ht="49.5" customHeight="1" x14ac:dyDescent="0.2">
      <c r="D96" s="56"/>
      <c r="E96" s="56"/>
      <c r="F96" s="56"/>
      <c r="G96" s="57"/>
      <c r="H96" s="56"/>
      <c r="I96" s="57"/>
      <c r="K96" s="58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</row>
    <row r="97" spans="4:23" ht="49.5" customHeight="1" x14ac:dyDescent="0.2">
      <c r="D97" s="56"/>
      <c r="E97" s="56"/>
      <c r="F97" s="56"/>
      <c r="G97" s="57"/>
      <c r="H97" s="56"/>
      <c r="I97" s="57"/>
      <c r="K97" s="58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</row>
    <row r="98" spans="4:23" ht="49.5" customHeight="1" x14ac:dyDescent="0.2">
      <c r="D98" s="56"/>
      <c r="E98" s="56"/>
      <c r="F98" s="56"/>
      <c r="G98" s="57"/>
      <c r="H98" s="56"/>
      <c r="I98" s="57"/>
      <c r="K98" s="58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</row>
    <row r="99" spans="4:23" ht="49.5" customHeight="1" x14ac:dyDescent="0.2">
      <c r="D99" s="56"/>
      <c r="E99" s="56"/>
      <c r="F99" s="56"/>
      <c r="G99" s="57"/>
      <c r="H99" s="56"/>
      <c r="I99" s="57"/>
      <c r="K99" s="58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</row>
    <row r="100" spans="4:23" ht="49.5" customHeight="1" x14ac:dyDescent="0.2">
      <c r="D100" s="56"/>
      <c r="E100" s="56"/>
      <c r="F100" s="56"/>
      <c r="G100" s="57"/>
      <c r="H100" s="56"/>
      <c r="I100" s="57"/>
      <c r="K100" s="58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</row>
    <row r="101" spans="4:23" ht="49.5" customHeight="1" x14ac:dyDescent="0.2">
      <c r="D101" s="56"/>
      <c r="E101" s="56"/>
      <c r="F101" s="56"/>
      <c r="G101" s="57"/>
      <c r="H101" s="56"/>
      <c r="I101" s="57"/>
      <c r="K101" s="58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</row>
    <row r="102" spans="4:23" ht="49.5" customHeight="1" x14ac:dyDescent="0.2">
      <c r="D102" s="56"/>
      <c r="E102" s="56"/>
      <c r="F102" s="56"/>
      <c r="G102" s="57"/>
      <c r="H102" s="56"/>
      <c r="I102" s="57"/>
      <c r="K102" s="58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</row>
    <row r="103" spans="4:23" ht="49.5" customHeight="1" x14ac:dyDescent="0.2">
      <c r="D103" s="56"/>
      <c r="E103" s="56"/>
      <c r="F103" s="56"/>
      <c r="G103" s="57"/>
      <c r="H103" s="56"/>
      <c r="I103" s="57"/>
      <c r="K103" s="58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</row>
    <row r="104" spans="4:23" ht="49.5" customHeight="1" x14ac:dyDescent="0.2">
      <c r="D104" s="56"/>
      <c r="E104" s="56"/>
      <c r="F104" s="56"/>
      <c r="G104" s="57"/>
      <c r="H104" s="56"/>
      <c r="I104" s="57"/>
      <c r="K104" s="58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</row>
    <row r="105" spans="4:23" ht="49.5" customHeight="1" x14ac:dyDescent="0.2">
      <c r="D105" s="56"/>
      <c r="E105" s="56"/>
      <c r="F105" s="56"/>
      <c r="G105" s="57"/>
      <c r="H105" s="56"/>
      <c r="I105" s="57"/>
      <c r="K105" s="58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</row>
    <row r="106" spans="4:23" ht="49.5" customHeight="1" x14ac:dyDescent="0.2">
      <c r="D106" s="56"/>
      <c r="E106" s="56"/>
      <c r="F106" s="56"/>
      <c r="G106" s="57"/>
      <c r="H106" s="56"/>
      <c r="I106" s="57"/>
      <c r="K106" s="58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</row>
    <row r="107" spans="4:23" ht="49.5" customHeight="1" x14ac:dyDescent="0.2">
      <c r="D107" s="56"/>
      <c r="E107" s="56"/>
      <c r="F107" s="56"/>
      <c r="G107" s="57"/>
      <c r="H107" s="56"/>
      <c r="I107" s="57"/>
      <c r="K107" s="58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</row>
    <row r="108" spans="4:23" ht="49.5" customHeight="1" x14ac:dyDescent="0.2">
      <c r="D108" s="56"/>
      <c r="E108" s="56"/>
      <c r="F108" s="56"/>
      <c r="G108" s="57"/>
      <c r="H108" s="56"/>
      <c r="I108" s="57"/>
      <c r="K108" s="58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</row>
    <row r="109" spans="4:23" ht="49.5" customHeight="1" x14ac:dyDescent="0.2">
      <c r="D109" s="56"/>
      <c r="E109" s="56"/>
      <c r="F109" s="56"/>
      <c r="G109" s="57"/>
      <c r="H109" s="56"/>
      <c r="I109" s="57"/>
      <c r="K109" s="58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</row>
    <row r="110" spans="4:23" ht="49.5" customHeight="1" x14ac:dyDescent="0.2">
      <c r="D110" s="56"/>
      <c r="E110" s="56"/>
      <c r="F110" s="56"/>
      <c r="G110" s="57"/>
      <c r="H110" s="56"/>
      <c r="I110" s="57"/>
      <c r="K110" s="58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</row>
    <row r="111" spans="4:23" ht="49.5" customHeight="1" x14ac:dyDescent="0.2">
      <c r="D111" s="56"/>
      <c r="E111" s="56"/>
      <c r="F111" s="56"/>
      <c r="G111" s="57"/>
      <c r="H111" s="56"/>
      <c r="I111" s="57"/>
      <c r="K111" s="58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</row>
    <row r="112" spans="4:23" ht="49.5" customHeight="1" x14ac:dyDescent="0.2">
      <c r="D112" s="56"/>
      <c r="E112" s="56"/>
      <c r="F112" s="56"/>
      <c r="G112" s="57"/>
      <c r="H112" s="56"/>
      <c r="I112" s="57"/>
      <c r="K112" s="58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</row>
    <row r="113" spans="4:23" ht="49.5" customHeight="1" x14ac:dyDescent="0.2">
      <c r="D113" s="56"/>
      <c r="E113" s="56"/>
      <c r="F113" s="56"/>
      <c r="G113" s="57"/>
      <c r="H113" s="56"/>
      <c r="I113" s="57"/>
      <c r="K113" s="58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</row>
    <row r="114" spans="4:23" ht="49.5" customHeight="1" x14ac:dyDescent="0.2">
      <c r="D114" s="56"/>
      <c r="E114" s="56"/>
      <c r="F114" s="56"/>
      <c r="G114" s="57"/>
      <c r="H114" s="56"/>
      <c r="I114" s="57"/>
      <c r="K114" s="58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</row>
    <row r="115" spans="4:23" ht="49.5" customHeight="1" x14ac:dyDescent="0.2">
      <c r="D115" s="56"/>
      <c r="E115" s="56"/>
      <c r="F115" s="56"/>
      <c r="G115" s="57"/>
      <c r="H115" s="56"/>
      <c r="I115" s="57"/>
      <c r="K115" s="58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</row>
    <row r="116" spans="4:23" ht="49.5" customHeight="1" x14ac:dyDescent="0.2">
      <c r="D116" s="56"/>
      <c r="E116" s="56"/>
      <c r="F116" s="56"/>
      <c r="G116" s="57"/>
      <c r="H116" s="56"/>
      <c r="I116" s="57"/>
      <c r="K116" s="58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</row>
    <row r="117" spans="4:23" ht="49.5" customHeight="1" x14ac:dyDescent="0.2">
      <c r="D117" s="56"/>
      <c r="E117" s="56"/>
      <c r="F117" s="56"/>
      <c r="G117" s="57"/>
      <c r="H117" s="56"/>
      <c r="I117" s="57"/>
      <c r="K117" s="58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</row>
    <row r="118" spans="4:23" ht="49.5" customHeight="1" x14ac:dyDescent="0.2">
      <c r="D118" s="56"/>
      <c r="E118" s="56"/>
      <c r="F118" s="56"/>
      <c r="G118" s="57"/>
      <c r="H118" s="56"/>
      <c r="I118" s="57"/>
      <c r="K118" s="58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</row>
    <row r="119" spans="4:23" ht="49.5" customHeight="1" x14ac:dyDescent="0.2">
      <c r="D119" s="56"/>
      <c r="E119" s="56"/>
      <c r="F119" s="56"/>
      <c r="G119" s="57"/>
      <c r="H119" s="56"/>
      <c r="I119" s="57"/>
      <c r="K119" s="58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</row>
    <row r="120" spans="4:23" ht="49.5" customHeight="1" x14ac:dyDescent="0.2">
      <c r="D120" s="56"/>
      <c r="E120" s="56"/>
      <c r="F120" s="56"/>
      <c r="G120" s="57"/>
      <c r="H120" s="56"/>
      <c r="I120" s="57"/>
      <c r="K120" s="58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</row>
    <row r="121" spans="4:23" ht="49.5" customHeight="1" x14ac:dyDescent="0.2">
      <c r="D121" s="56"/>
      <c r="E121" s="56"/>
      <c r="F121" s="56"/>
      <c r="G121" s="57"/>
      <c r="H121" s="56"/>
      <c r="I121" s="57"/>
      <c r="K121" s="58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</row>
    <row r="122" spans="4:23" ht="49.5" customHeight="1" x14ac:dyDescent="0.2">
      <c r="D122" s="56"/>
      <c r="E122" s="56"/>
      <c r="F122" s="56"/>
      <c r="G122" s="57"/>
      <c r="H122" s="56"/>
      <c r="I122" s="57"/>
      <c r="K122" s="58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</row>
    <row r="123" spans="4:23" ht="49.5" customHeight="1" x14ac:dyDescent="0.2">
      <c r="D123" s="56"/>
      <c r="E123" s="56"/>
      <c r="F123" s="56"/>
      <c r="G123" s="57"/>
      <c r="H123" s="56"/>
      <c r="I123" s="57"/>
      <c r="K123" s="58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</row>
    <row r="124" spans="4:23" ht="49.5" customHeight="1" x14ac:dyDescent="0.2">
      <c r="D124" s="56"/>
      <c r="E124" s="56"/>
      <c r="F124" s="56"/>
      <c r="G124" s="57"/>
      <c r="H124" s="56"/>
      <c r="I124" s="57"/>
      <c r="K124" s="58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</row>
    <row r="125" spans="4:23" ht="49.5" customHeight="1" x14ac:dyDescent="0.2">
      <c r="D125" s="56"/>
      <c r="E125" s="56"/>
      <c r="F125" s="56"/>
      <c r="G125" s="57"/>
      <c r="H125" s="56"/>
      <c r="I125" s="57"/>
      <c r="K125" s="58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</row>
    <row r="126" spans="4:23" ht="49.5" customHeight="1" x14ac:dyDescent="0.2">
      <c r="D126" s="56"/>
      <c r="E126" s="56"/>
      <c r="F126" s="56"/>
      <c r="G126" s="57"/>
      <c r="H126" s="56"/>
      <c r="I126" s="57"/>
      <c r="K126" s="58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</row>
    <row r="127" spans="4:23" ht="49.5" customHeight="1" x14ac:dyDescent="0.2">
      <c r="D127" s="56"/>
      <c r="E127" s="56"/>
      <c r="F127" s="56"/>
      <c r="G127" s="57"/>
      <c r="H127" s="56"/>
      <c r="I127" s="57"/>
      <c r="K127" s="58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</row>
    <row r="128" spans="4:23" ht="49.5" customHeight="1" x14ac:dyDescent="0.2">
      <c r="D128" s="56"/>
      <c r="E128" s="56"/>
      <c r="F128" s="56"/>
      <c r="G128" s="57"/>
      <c r="H128" s="56"/>
      <c r="I128" s="57"/>
      <c r="K128" s="58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</row>
    <row r="129" spans="4:23" ht="49.5" customHeight="1" x14ac:dyDescent="0.2">
      <c r="D129" s="56"/>
      <c r="E129" s="56"/>
      <c r="F129" s="56"/>
      <c r="G129" s="57"/>
      <c r="H129" s="56"/>
      <c r="I129" s="57"/>
      <c r="K129" s="58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</row>
    <row r="130" spans="4:23" ht="49.5" customHeight="1" x14ac:dyDescent="0.2">
      <c r="D130" s="56"/>
      <c r="E130" s="56"/>
      <c r="F130" s="56"/>
      <c r="G130" s="57"/>
      <c r="H130" s="56"/>
      <c r="I130" s="57"/>
      <c r="K130" s="58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</row>
    <row r="131" spans="4:23" ht="49.5" customHeight="1" x14ac:dyDescent="0.2">
      <c r="D131" s="56"/>
      <c r="E131" s="56"/>
      <c r="F131" s="56"/>
      <c r="G131" s="57"/>
      <c r="H131" s="56"/>
      <c r="I131" s="57"/>
      <c r="K131" s="58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</row>
    <row r="132" spans="4:23" ht="67.5" customHeight="1" x14ac:dyDescent="0.2">
      <c r="D132" s="56"/>
      <c r="E132" s="56"/>
      <c r="F132" s="56"/>
      <c r="G132" s="57"/>
      <c r="H132" s="56"/>
      <c r="I132" s="57"/>
      <c r="K132" s="58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</row>
    <row r="133" spans="4:23" ht="54" customHeight="1" x14ac:dyDescent="0.2">
      <c r="D133" s="56"/>
      <c r="E133" s="56"/>
      <c r="F133" s="56"/>
      <c r="G133" s="57"/>
      <c r="H133" s="56"/>
      <c r="I133" s="57"/>
      <c r="K133" s="58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</row>
    <row r="134" spans="4:23" x14ac:dyDescent="0.2">
      <c r="D134" s="56"/>
      <c r="E134" s="56"/>
      <c r="F134" s="56"/>
      <c r="G134" s="57"/>
      <c r="H134" s="56"/>
      <c r="I134" s="59"/>
      <c r="K134" s="58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</row>
    <row r="135" spans="4:23" x14ac:dyDescent="0.2">
      <c r="D135" s="56"/>
      <c r="E135" s="56"/>
      <c r="F135" s="56"/>
      <c r="G135" s="57"/>
      <c r="H135" s="56"/>
      <c r="I135" s="59"/>
      <c r="K135" s="58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</row>
    <row r="136" spans="4:23" x14ac:dyDescent="0.2">
      <c r="D136" s="56"/>
      <c r="E136" s="56"/>
      <c r="F136" s="56"/>
      <c r="G136" s="57"/>
      <c r="H136" s="56"/>
      <c r="I136" s="59"/>
      <c r="K136" s="58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</row>
    <row r="137" spans="4:23" x14ac:dyDescent="0.2">
      <c r="D137" s="56"/>
      <c r="E137" s="56"/>
      <c r="F137" s="56"/>
      <c r="G137" s="57"/>
      <c r="H137" s="56"/>
      <c r="I137" s="59"/>
      <c r="K137" s="58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</row>
    <row r="138" spans="4:23" x14ac:dyDescent="0.2">
      <c r="D138" s="56"/>
      <c r="E138" s="56"/>
      <c r="F138" s="56"/>
      <c r="G138" s="57"/>
      <c r="H138" s="56"/>
      <c r="I138" s="59"/>
      <c r="K138" s="58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</row>
    <row r="139" spans="4:23" x14ac:dyDescent="0.2">
      <c r="D139" s="56"/>
      <c r="E139" s="56"/>
      <c r="F139" s="56"/>
      <c r="G139" s="57"/>
      <c r="H139" s="56"/>
      <c r="I139" s="59"/>
      <c r="K139" s="58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</row>
    <row r="140" spans="4:23" x14ac:dyDescent="0.2">
      <c r="D140" s="56"/>
      <c r="E140" s="56"/>
      <c r="F140" s="56"/>
      <c r="G140" s="57"/>
      <c r="H140" s="56"/>
      <c r="I140" s="59"/>
      <c r="K140" s="58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</row>
    <row r="141" spans="4:23" x14ac:dyDescent="0.2">
      <c r="D141" s="56"/>
      <c r="E141" s="56"/>
      <c r="F141" s="56"/>
      <c r="G141" s="57"/>
      <c r="H141" s="56"/>
      <c r="I141" s="59"/>
      <c r="K141" s="58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</row>
    <row r="142" spans="4:23" x14ac:dyDescent="0.2">
      <c r="D142" s="56"/>
      <c r="E142" s="56"/>
      <c r="F142" s="56"/>
      <c r="G142" s="57"/>
      <c r="H142" s="56"/>
      <c r="I142" s="59"/>
      <c r="K142" s="58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</row>
    <row r="143" spans="4:23" x14ac:dyDescent="0.2">
      <c r="D143" s="56"/>
      <c r="E143" s="56"/>
      <c r="F143" s="56"/>
      <c r="G143" s="57"/>
      <c r="H143" s="56"/>
      <c r="I143" s="59"/>
      <c r="K143" s="58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</row>
    <row r="144" spans="4:23" x14ac:dyDescent="0.2">
      <c r="D144" s="56"/>
      <c r="E144" s="56"/>
      <c r="F144" s="56"/>
      <c r="G144" s="57"/>
      <c r="H144" s="56"/>
      <c r="I144" s="59"/>
      <c r="K144" s="58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</row>
    <row r="145" spans="4:23" x14ac:dyDescent="0.2">
      <c r="D145" s="56"/>
      <c r="E145" s="56"/>
      <c r="F145" s="56"/>
      <c r="G145" s="57"/>
      <c r="H145" s="56"/>
      <c r="I145" s="59"/>
      <c r="K145" s="58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</row>
    <row r="146" spans="4:23" x14ac:dyDescent="0.2">
      <c r="D146" s="56"/>
      <c r="E146" s="56"/>
      <c r="F146" s="56"/>
      <c r="G146" s="57"/>
      <c r="H146" s="56"/>
      <c r="I146" s="59"/>
      <c r="K146" s="58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</row>
    <row r="147" spans="4:23" x14ac:dyDescent="0.2">
      <c r="D147" s="56"/>
      <c r="E147" s="56"/>
      <c r="F147" s="56"/>
      <c r="G147" s="57"/>
      <c r="H147" s="56"/>
      <c r="I147" s="59"/>
      <c r="K147" s="58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</row>
    <row r="148" spans="4:23" x14ac:dyDescent="0.2">
      <c r="D148" s="56"/>
      <c r="E148" s="56"/>
      <c r="F148" s="56"/>
      <c r="G148" s="57"/>
      <c r="H148" s="56"/>
      <c r="I148" s="59"/>
      <c r="K148" s="58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</row>
    <row r="149" spans="4:23" x14ac:dyDescent="0.2">
      <c r="D149" s="56"/>
      <c r="E149" s="56"/>
      <c r="F149" s="56"/>
      <c r="G149" s="57"/>
      <c r="H149" s="56"/>
      <c r="I149" s="59"/>
      <c r="K149" s="58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</row>
    <row r="150" spans="4:23" x14ac:dyDescent="0.2">
      <c r="D150" s="56"/>
      <c r="E150" s="56"/>
      <c r="F150" s="56"/>
      <c r="G150" s="57"/>
      <c r="H150" s="56"/>
      <c r="I150" s="59"/>
      <c r="K150" s="58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</row>
    <row r="151" spans="4:23" x14ac:dyDescent="0.2">
      <c r="D151" s="56"/>
      <c r="E151" s="56"/>
      <c r="F151" s="56"/>
      <c r="G151" s="57"/>
      <c r="H151" s="56"/>
      <c r="I151" s="59"/>
      <c r="K151" s="58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</row>
    <row r="152" spans="4:23" x14ac:dyDescent="0.2">
      <c r="D152" s="56"/>
      <c r="E152" s="56"/>
      <c r="F152" s="56"/>
      <c r="G152" s="57"/>
      <c r="H152" s="56"/>
      <c r="I152" s="59"/>
      <c r="K152" s="58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</row>
    <row r="153" spans="4:23" x14ac:dyDescent="0.2">
      <c r="D153" s="56"/>
      <c r="E153" s="56"/>
      <c r="F153" s="56"/>
      <c r="G153" s="57"/>
      <c r="H153" s="56"/>
      <c r="I153" s="59"/>
      <c r="K153" s="58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</row>
  </sheetData>
  <autoFilter ref="B5:W133" xr:uid="{00000000-0009-0000-0000-000000000000}"/>
  <hyperlinks>
    <hyperlink ref="G12" r:id="rId1" xr:uid="{76D75A6D-B027-49A4-8B40-BE942984FB27}"/>
    <hyperlink ref="G13" r:id="rId2" xr:uid="{A864C8BF-7AE8-42E2-B490-72586C136066}"/>
    <hyperlink ref="G7" r:id="rId3" display="https://sklep-chemland.pl/en/szklo-laboratoryjne/szklo-miarowe-kl-a-kl-b/kolby-miarowe/kolby-miarowe-kl-a-i-b/kolba-miarowa-kl-a-certyfikat-serii/kolba-miarowa-kl-a-skala-niebieska/kolba-miarowa-kl-a-skala-niebieska-glassco/kolba-miarowa-z-certyfikat-kl-a-1000ml-glassco-ws-" xr:uid="{C0C91DD1-3179-498D-88A4-7C19042BC59B}"/>
    <hyperlink ref="G8" r:id="rId4" xr:uid="{C31E29A2-D1CC-41EB-AA80-823916C5A131}"/>
    <hyperlink ref="G9" r:id="rId5" xr:uid="{DB083B3D-6E38-411E-9303-9C0CDCE6D483}"/>
    <hyperlink ref="G10" r:id="rId6" xr:uid="{F98804A3-6656-44F8-AE47-0D28035C5CAA}"/>
    <hyperlink ref="G11" r:id="rId7" xr:uid="{54A9BC76-B33F-472F-A074-2A4F52B21038}"/>
    <hyperlink ref="G14" r:id="rId8" xr:uid="{88BBEC3C-3B54-4A4C-9648-D46AA02CEACA}"/>
  </hyperlinks>
  <pageMargins left="0.7" right="0.7" top="0.75" bottom="0.75" header="0.511811023622047" footer="0.511811023622047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2025-12-19T07:04:41Z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