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65\"/>
    </mc:Choice>
  </mc:AlternateContent>
  <xr:revisionPtr revIDLastSave="0" documentId="13_ncr:1_{25F12D7C-FC79-4950-9224-62C0D23C3CF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S" sheetId="1" r:id="rId1"/>
  </sheets>
  <definedNames>
    <definedName name="_xlnm._FilterDatabase" localSheetId="0" hidden="1">TS!$B$5:$W$148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" i="1" l="1"/>
  <c r="N7" i="1" s="1"/>
  <c r="M8" i="1"/>
  <c r="N8" i="1" s="1"/>
  <c r="M9" i="1"/>
  <c r="N9" i="1" s="1"/>
  <c r="O9" i="1" s="1"/>
  <c r="M10" i="1"/>
  <c r="N10" i="1" s="1"/>
  <c r="M11" i="1"/>
  <c r="N11" i="1" s="1"/>
  <c r="O11" i="1" s="1"/>
  <c r="M12" i="1"/>
  <c r="M13" i="1"/>
  <c r="N13" i="1" s="1"/>
  <c r="O13" i="1" s="1"/>
  <c r="M14" i="1"/>
  <c r="N14" i="1" s="1"/>
  <c r="O14" i="1" s="1"/>
  <c r="M15" i="1"/>
  <c r="N15" i="1" s="1"/>
  <c r="O15" i="1" s="1"/>
  <c r="M16" i="1"/>
  <c r="M17" i="1"/>
  <c r="M18" i="1"/>
  <c r="N18" i="1" s="1"/>
  <c r="O18" i="1" s="1"/>
  <c r="M19" i="1"/>
  <c r="N19" i="1" s="1"/>
  <c r="M20" i="1"/>
  <c r="N20" i="1" s="1"/>
  <c r="O20" i="1" s="1"/>
  <c r="M21" i="1"/>
  <c r="N21" i="1" s="1"/>
  <c r="O21" i="1" s="1"/>
  <c r="M22" i="1"/>
  <c r="N22" i="1" s="1"/>
  <c r="O22" i="1" s="1"/>
  <c r="M23" i="1"/>
  <c r="M24" i="1"/>
  <c r="M25" i="1"/>
  <c r="N25" i="1" s="1"/>
  <c r="O25" i="1" s="1"/>
  <c r="M26" i="1"/>
  <c r="N26" i="1" s="1"/>
  <c r="O26" i="1" s="1"/>
  <c r="M27" i="1"/>
  <c r="N27" i="1" s="1"/>
  <c r="M28" i="1"/>
  <c r="N28" i="1" s="1"/>
  <c r="O28" i="1" s="1"/>
  <c r="M29" i="1"/>
  <c r="N29" i="1" s="1"/>
  <c r="O29" i="1" s="1"/>
  <c r="L28" i="1"/>
  <c r="L2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2" i="1"/>
  <c r="L11" i="1"/>
  <c r="L10" i="1"/>
  <c r="L9" i="1"/>
  <c r="L8" i="1"/>
  <c r="L7" i="1"/>
  <c r="O7" i="1" l="1"/>
  <c r="O27" i="1"/>
  <c r="O19" i="1"/>
  <c r="O10" i="1"/>
  <c r="O8" i="1"/>
  <c r="N23" i="1"/>
  <c r="O23" i="1" s="1"/>
  <c r="N16" i="1"/>
  <c r="O16" i="1" s="1"/>
  <c r="N12" i="1"/>
  <c r="O12" i="1" s="1"/>
  <c r="N24" i="1"/>
  <c r="O24" i="1" s="1"/>
  <c r="N17" i="1"/>
  <c r="O17" i="1" s="1"/>
  <c r="W29" i="1" l="1"/>
  <c r="W28" i="1"/>
  <c r="W27" i="1"/>
  <c r="W26" i="1"/>
  <c r="W24" i="1"/>
  <c r="W23" i="1"/>
  <c r="W22" i="1"/>
  <c r="W7" i="1"/>
  <c r="W21" i="1"/>
  <c r="W19" i="1"/>
  <c r="W18" i="1"/>
  <c r="W17" i="1"/>
  <c r="W16" i="1"/>
  <c r="W14" i="1"/>
  <c r="W13" i="1"/>
  <c r="W12" i="1"/>
  <c r="W11" i="1"/>
  <c r="W9" i="1"/>
  <c r="W8" i="1"/>
</calcChain>
</file>

<file path=xl/sharedStrings.xml><?xml version="1.0" encoding="utf-8"?>
<sst xmlns="http://schemas.openxmlformats.org/spreadsheetml/2006/main" count="225" uniqueCount="146">
  <si>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</si>
  <si>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</si>
  <si>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</si>
  <si>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</si>
  <si>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</si>
  <si>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</si>
  <si>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</si>
  <si>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</si>
  <si>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</si>
  <si>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</si>
  <si>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</si>
  <si>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</si>
  <si>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</si>
  <si>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RP</t>
  </si>
  <si>
    <t>SR</t>
  </si>
  <si>
    <t>MB</t>
  </si>
  <si>
    <t>33696300-8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</si>
  <si>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</si>
  <si>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</si>
  <si>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</si>
  <si>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</si>
  <si>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</si>
  <si>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</si>
  <si>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</si>
  <si>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</si>
  <si>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</si>
  <si>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</si>
  <si>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33696400-9</t>
  </si>
  <si>
    <t>mg</t>
  </si>
  <si>
    <t>8.</t>
  </si>
  <si>
    <t>Bisfenolis S-D10</t>
  </si>
  <si>
    <t>18.</t>
  </si>
  <si>
    <t>Mono-etil ftalatas D4</t>
  </si>
  <si>
    <t>Mono-etil ftalatas (CAS# 1219806-03-7), izotopiškai žymėta medžiaga (D4) gryna medžiaga, izotopinis grynumas ne mažiau 95%, pakuotėje ne mažiau kaip 50 mg grynos medžiagos</t>
  </si>
  <si>
    <t>20.</t>
  </si>
  <si>
    <t>Monobenzilftalatas D4</t>
  </si>
  <si>
    <t>Monobenzilftalatas (CAS# 478954-83-5), izotopiškai žymėta medžiaga (D4) gryna medžiaga, izotopinis grynumas ne mažiau 95%, pakuotėje ne mažiau kaip 50 mg grynos medžiagos</t>
  </si>
  <si>
    <t>22.</t>
  </si>
  <si>
    <t>Monoizobutilftalatas D4</t>
  </si>
  <si>
    <t>Monoizobutilftalatas (CAS# 1219802-26-2), izotopiškai žymėta medžiaga (D4) gryna medžiaga, izotopinis grynumas ne mažiau 95%, pakuotėje ne mažiau kaip 50 mg grynos medžiagos</t>
  </si>
  <si>
    <t>24.</t>
  </si>
  <si>
    <t>Mono-n-butilftalatas D4</t>
  </si>
  <si>
    <t>Mono-n-butilftalatas (CAS# 478954-81-3), izotopiškai žymėta medžiaga (D4) gryna medžiaga, izotopinis grynumas ne mažiau 95%, pakuotėje ne mažiau kaip 50 mg grynos medžiagos</t>
  </si>
  <si>
    <t>26.</t>
  </si>
  <si>
    <t>Monocikloheksil ftalatas D4</t>
  </si>
  <si>
    <t>Monocikloheksil ftalatas (CAS# 1398066-18-6), izotopiškai žymėta medžiaga (D4) gryna medžiaga, izotopinis grynumas ne mažiau 95%, pakuotėje ne mažiau kaip 50 mg grynos medžiagos</t>
  </si>
  <si>
    <t>Mono-n-pentil ftalatas D4</t>
  </si>
  <si>
    <t>Mono-n-pentil ftalatas (CAS# 1794756-28-7), izotopiškai žymėta medžiaga (D4) gryna medžiaga, izotopinis grynumas ne mažiau 95%, pakuotėje ne mažiau kaip 50 mg grynos medžiagos</t>
  </si>
  <si>
    <t>32.</t>
  </si>
  <si>
    <t>Mono(2-etil-5-hidroksi-heksil) ftalatas D4</t>
  </si>
  <si>
    <t>Mono(2-etillheksil) ftalatas (CAS# 679789-43-6), izotopiškai žymėta medžiaga (D4) gryna medžiaga, izotopinis grynumas ne mažiau 95%, pakuotėje ne mažiau kaip 1 mg grynos medžiagos</t>
  </si>
  <si>
    <t>33.</t>
  </si>
  <si>
    <t>Mono(2-etil-5-okso-heksil) ftalatas</t>
  </si>
  <si>
    <t>Mono(2-etil-5-okso-heksil) ftalatas (CAS# 40321-98-0), gryna medžiaga, analitinis standartas, pakuotėje ne mažiau kaip 2,5 mg grynos medžiagos</t>
  </si>
  <si>
    <t>34.</t>
  </si>
  <si>
    <t>Mono(2-etil-5-okso-heksil) ftalatas D4</t>
  </si>
  <si>
    <t>Mono(2-etillheksil) ftalatas (CAS# 679789-44-7), izotopiškai žymėta medžiaga (D4) gryna medžiaga, izotopinis grynumas ne mažiau 95%, pakuotėje ne mažiau kaip 1 mg grynos medžiagos</t>
  </si>
  <si>
    <t>35.</t>
  </si>
  <si>
    <t>Mono(2-etil-5-karboksi- pentil) ftalatas</t>
  </si>
  <si>
    <t>Mono(2-etil-5-okso-heksil) ftalatas (CAS# 40809-41-4), gryna medžiaga, analitinis standartas, pakuotėje ne mažiau kaip 2,5 mg grynos medžiagos</t>
  </si>
  <si>
    <t>36.</t>
  </si>
  <si>
    <t>Mono(2-etil-5-karboksi- pentil) ftalatas D4</t>
  </si>
  <si>
    <t>Mono(2-etillheksil) ftalatas (CAS# 866864-06-4), izotopiškai žymėta medžiaga (D4) gryna medžiaga, izotopinis grynumas ne mažiau 95%, pakuotėje ne mažiau kaip 1 mg grynos medžiagos</t>
  </si>
  <si>
    <t>38.</t>
  </si>
  <si>
    <t>Mono-n-oktil ftalatas D4</t>
  </si>
  <si>
    <t>Mono-n-oktil ftalatas (CAS# 1398065-74-1), izotopiškai žymėta medžiaga (D4) gryna medžiaga, izotopinis grynumas ne mažiau 95%, pakuotėje ne mažiau kaip 5 mg grynos medžiagos</t>
  </si>
  <si>
    <t>39.</t>
  </si>
  <si>
    <t>Monohidroksiizononil ftalatas</t>
  </si>
  <si>
    <t>Monohidroksiizononil ftalatas (CAS# 2741633-20-3), gryna medžiaga, analitinis standartas, pakuotėje ne mažiau kaip 10 mg grynos medžiagos</t>
  </si>
  <si>
    <t>40.</t>
  </si>
  <si>
    <t>Monohidroksiizononil ftalatas D4</t>
  </si>
  <si>
    <t>Monohidroksiizononil ftalatas izotopiškai žymėta medžiaga (D4) gryna medžiaga, izotopinis grynumas ne mažiau 95%, pakuotėje ne mažiau kaip 2,5 mg grynos medžiagos</t>
  </si>
  <si>
    <t>41.</t>
  </si>
  <si>
    <t>Monokarboksiizononil ftalatas</t>
  </si>
  <si>
    <t>Monokarboksiizononil ftalatas (CAS# 2042194-73-8), gryna medžiaga, analitinis standartas, pakuotėje ne mažiau kaip 10 mg grynos medžiagos</t>
  </si>
  <si>
    <t>42.</t>
  </si>
  <si>
    <t>Monokarboksiizononil ftalatas D4</t>
  </si>
  <si>
    <t>Monokarboksiizononil ftalatas izotopiškai žymėta medžiaga (D4) gryna medžiaga, izotopinis grynumas ne mažiau 95%, pakuotėje ne mažiau kaip 2,5 mg grynos medžiagos</t>
  </si>
  <si>
    <t>43.</t>
  </si>
  <si>
    <t>Monohidroksiizodecil ftalatas</t>
  </si>
  <si>
    <t>Monohidroksiizodecil ftalatas, gryna medžiaga, analitinis standartas, pakuotėje ne mažiau kaip 10 mg grynos medžiagos</t>
  </si>
  <si>
    <t>44.</t>
  </si>
  <si>
    <t>Monohidroksiizodecil ftalatas D4</t>
  </si>
  <si>
    <t>Monohidroksiizodecil ftalatas izotopiškai žymėta medžiaga (D4) gryna medžiaga, izotopinis grynumas ne mažiau 95%, pakuotėje ne mažiau kaip 5 mg grynos medžiagos</t>
  </si>
  <si>
    <t>45.</t>
  </si>
  <si>
    <t>Monokarboksiizodecil ftalatas</t>
  </si>
  <si>
    <t>Monokarboksiizodecil ftalatas, gryna medžiaga, analitinis standartas, pakuotėje ne mažiau kaip 10 mg grynos medžiagos</t>
  </si>
  <si>
    <t>Monokarboksiizodecil ftalatas D4</t>
  </si>
  <si>
    <t>Monokarboksiizodecil ftalatas izotopiškai žymėta medžiaga (D4) gryna medžiaga, izotopinis grynumas ne mažiau 95%, pakuotėje ne mažiau kaip 2,5 mg grynos medžiagos</t>
  </si>
  <si>
    <t>66.</t>
  </si>
  <si>
    <t>71.</t>
  </si>
  <si>
    <t>Perfluordodekanoinė rūgštis</t>
  </si>
  <si>
    <t>Perfluordodekanoinė rūgštis (CAS# 307-55-1), gryna medžiaga, sertifikuota pamatinė medžiaga su nurodytu medžiagos grynumu ir neapibrėžtimi, gamintojas turi atitikti ISO 17034 reikalavimus.</t>
  </si>
  <si>
    <t>28.</t>
  </si>
  <si>
    <t>46.</t>
  </si>
  <si>
    <t>vnt.</t>
  </si>
  <si>
    <t xml:space="preserve"> vnt.</t>
  </si>
  <si>
    <t>LGC Standards, Kat. Nr. CDN-D-7801-0.005G</t>
  </si>
  <si>
    <t>Mono-etil ftalatas (CAS# 1219806-03-7), izotopiškai žymėta medžiaga (D4) gryna medžiaga, izotopinis grynumas ne mažiau 95%, pakuotėje  50 mg grynos medžiagos</t>
  </si>
  <si>
    <t>LGC Standards, Kat. Nr. 
CDN-D-7211-0.05G</t>
  </si>
  <si>
    <t>LGC Standards, Kat. Nr. 
CDN-D-7208-0.05G</t>
  </si>
  <si>
    <t>Monobenzilftalatas (CAS# 478954-83-5), izotopiškai žymėta medžiaga (D4) gryna medžiaga, izotopinis grynumas ne mažiau 95%, pakuotėje  50 mg grynos medžiagos</t>
  </si>
  <si>
    <t xml:space="preserve">LGC Standards, Kat. Nr. CDN-D-7079-0.05G </t>
  </si>
  <si>
    <t>Monoizobutilftalatas (CAS# 1219802-26-2), izotopiškai žymėta medžiaga (D4) gryna medžiaga, izotopinis grynumas ne mažiau 95%, pakuotėje  50 mg grynos medžiagos</t>
  </si>
  <si>
    <t xml:space="preserve">LGC Standards, Kat. Nr. CDN-D-7209-0.05G </t>
  </si>
  <si>
    <t>LGC Standards, Kat. Nr. CDN-D-7489-0.05G</t>
  </si>
  <si>
    <t>LGC Standards, Kat. Nr. CDN-D-7579-0.05G</t>
  </si>
  <si>
    <t>Monocikloheksil ftalatas (CAS# 1398066-18-6), izotopiškai žymėta medžiaga (D4) gryna medžiaga, izotopinis grynumas ne mažiau 95%, pakuotėje  50 mg grynos medžiagos</t>
  </si>
  <si>
    <t>Mono-n-butilftalatas (CAS# 478954-81-3), izotopiškai žymėta medžiaga (D4) gryna medžiaga, izotopinis grynumas ne mažiau 95%, pakuotėje 50 mg grynos medžiagos</t>
  </si>
  <si>
    <t>Mono-n-pentil ftalatas (CAS# 1794756-28-7), izotopiškai žymėta medžiaga (D4) gryna medžiaga, izotopinis grynumas ne mažiau 95%, pakuotėje 50 mg grynos medžiagos</t>
  </si>
  <si>
    <t>Mono(2-etillheksil) ftalatas (CAS# 679789-43-6), izotopiškai žymėta medžiaga (D4) gryna medžiaga, izotopinis grynumas ne mažiau 95%, pakuotėje 1 mg grynos medžiagos</t>
  </si>
  <si>
    <t>Mono(2-etil-5-okso-heksil) ftalatas (CAS# 40321-98-0), gryna medžiaga, analitinis standartas, pakuotėje 2,5 mg grynos medžiagos</t>
  </si>
  <si>
    <t>Mono(2-etillheksil) ftalatas (CAS# 679789-44-7), izotopiškai žymėta medžiaga (D4) gryna medžiaga, izotopinis grynumas ne mažiau 95%, pakuotėje 1 mg grynos medžiagos</t>
  </si>
  <si>
    <t>Mono(2-etil-5-okso-heksil) ftalatas (CAS# 40809-41-4), gryna medžiaga, analitinis standartas, pakuotėje 2,5 mg grynos medžiagos</t>
  </si>
  <si>
    <t>Mono(2-etillheksil) ftalatas (CAS# 866864-06-4), izotopiškai žymėta medžiaga (D4) gryna medžiaga, izotopinis grynumas ne mažiau 95%, pakuotėje 1 mg grynos medžiagos</t>
  </si>
  <si>
    <t>Mono-n-oktil ftalatas (CAS# 1398065-74-1), izotopiškai žymėta medžiaga (D4) gryna medžiaga, izotopinis grynumas ne mažiau 95%, pakuotėje 5 mg grynos medžiagos</t>
  </si>
  <si>
    <t>Monohidroksiizononil ftalatas (CAS# 2741633-20-3), gryna medžiaga, analitinis standartas, pakuotėje 10 mg grynos medžiagos</t>
  </si>
  <si>
    <t>Monohidroksiizononil ftalatas izotopiškai žymėta medžiaga (D4) gryna medžiaga, izotopinis grynumas ne mažiau 95%, pakuotėje 2,5 mg grynos medžiagos</t>
  </si>
  <si>
    <t>Monokarboksiizononil ftalatas (CAS# 2042194-73-8), gryna medžiaga, analitinis standartas, pakuotėje 10 mg grynos medžiagos</t>
  </si>
  <si>
    <t>Monokarboksiizononil ftalatas izotopiškai žymėta medžiaga (D4) gryna medžiaga, izotopinis grynumas ne mažiau 95%, pakuotėje 2,5 mg grynos medžiagos</t>
  </si>
  <si>
    <t>Monohidroksiizodecil ftalatas, gryna medžiaga, analitinis standartas, pakuotėje 10 mg grynos medžiagos</t>
  </si>
  <si>
    <t>Monohidroksiizodecil ftalatas izotopiškai žymėta medžiaga (D4) gryna medžiaga, izotopinis grynumas ne mažiau 95%, pakuotėje 5 mg grynos medžiagos</t>
  </si>
  <si>
    <t>Monokarboksiizodecil ftalatas, gryna medžiaga, analitinis standartas, pakuotėje 10 mg grynos medžiagos</t>
  </si>
  <si>
    <t>Monokarboksiizodecil ftalatas izotopiškai žymėta medžiaga (D4) gryna medžiaga, izotopinis grynumas ne mažiau 95%, pakuotėje 2,5 mg grynos medžiagos</t>
  </si>
  <si>
    <t>LGC Standards, Kat. Nr. TRC-M542512-1MG</t>
  </si>
  <si>
    <t xml:space="preserve">LGC Standards, Kat. Nr. TRC-M542520-2.5MG </t>
  </si>
  <si>
    <t xml:space="preserve">LGC Standards, Kat. Nr. TRC-M542522-1MG </t>
  </si>
  <si>
    <t>LGC Standards, Kat. Nr. TRC-M525550-2.5MG</t>
  </si>
  <si>
    <t xml:space="preserve">LGC Standards, Kat. Nr. TRC-M525552-1MG </t>
  </si>
  <si>
    <t>LGC Standards, Kat. Nr. TRC-M566652-5MG</t>
  </si>
  <si>
    <t xml:space="preserve">LGC Standards, Kat. Nr. TRC-M547540-10MG </t>
  </si>
  <si>
    <t>LGC Standards, Kat. Nr. TRC-M547542-2.5MG</t>
  </si>
  <si>
    <t>LGC Standards, Kat. Nr. TRC-M547920-10MG</t>
  </si>
  <si>
    <t>LGC Standards, Kat. Nr. TRC-M547922-2.5MG</t>
  </si>
  <si>
    <t>LGC Standards, Kat. Nr. TRC-M547910-10MG</t>
  </si>
  <si>
    <t>LGC Standards, Kat. Nr. TRC-M547912-5MG</t>
  </si>
  <si>
    <t>LGC Standards, Kat. Nr. TRC-M525575-10MG</t>
  </si>
  <si>
    <t>LGC Standards, Kat. Nr. TRC-M525577-2.5MG</t>
  </si>
  <si>
    <t>Perfluordodekanoinė rūgštis (CAS# 307-55-1), gryna medžiaga, sertifikuota pamatinė medžiaga su nurodytu medžiagos grynumu ir neapibrėžtimi, gamintojas atitinka ISO 17034 reikalavimus.</t>
  </si>
  <si>
    <t>LGC Standards, Kat. Nr.CIL-CLM-8340-1.2</t>
  </si>
  <si>
    <t xml:space="preserve">Perfluorheksanoinė rūgštis (druska), izotopiškai žymėta medžiaga (13C6) 99%, tirpalas metanolyje 50 μg/mL, pakuotėje 1,2 mL tirpalo </t>
  </si>
  <si>
    <t xml:space="preserve">LGC Standards, Kat. Nr.DRE-C15986620
</t>
  </si>
  <si>
    <t>UAB "Eurochemicals"</t>
  </si>
  <si>
    <r>
      <t>Bisfenolis S (CAS# 2483831-28-1), izotopiškai žymėta medžiaga (D</t>
    </r>
    <r>
      <rPr>
        <vertAlign val="subscript"/>
        <sz val="10"/>
        <rFont val="Times New Roman"/>
        <family val="1"/>
        <charset val="186"/>
      </rPr>
      <t>8</t>
    </r>
    <r>
      <rPr>
        <sz val="10"/>
        <rFont val="Times New Roman"/>
        <family val="1"/>
        <charset val="186"/>
      </rPr>
      <t>) gryna medžiaga, izotopinis grynumas ne mažiau 95%</t>
    </r>
  </si>
  <si>
    <r>
      <t>Perfluorheksanoinė rūgštis (</t>
    </r>
    <r>
      <rPr>
        <b/>
        <vertAlign val="superscript"/>
        <sz val="10"/>
        <rFont val="Times New Roman"/>
        <family val="1"/>
        <charset val="186"/>
      </rPr>
      <t>13</t>
    </r>
    <r>
      <rPr>
        <b/>
        <sz val="10"/>
        <rFont val="Times New Roman"/>
        <family val="1"/>
        <charset val="186"/>
      </rPr>
      <t>C</t>
    </r>
    <r>
      <rPr>
        <b/>
        <vertAlign val="subscript"/>
        <sz val="10"/>
        <rFont val="Times New Roman"/>
        <family val="1"/>
        <charset val="186"/>
      </rPr>
      <t>6</t>
    </r>
    <r>
      <rPr>
        <b/>
        <sz val="10"/>
        <rFont val="Times New Roman"/>
        <family val="1"/>
        <charset val="186"/>
      </rPr>
      <t>)</t>
    </r>
  </si>
  <si>
    <r>
      <t>Perfluorheksanoinė rūgštis (gali būti druska), izotopiškai žymėta medžiaga (</t>
    </r>
    <r>
      <rPr>
        <vertAlign val="superscript"/>
        <sz val="10"/>
        <rFont val="Times New Roman"/>
        <family val="1"/>
        <charset val="186"/>
      </rPr>
      <t>13</t>
    </r>
    <r>
      <rPr>
        <sz val="10"/>
        <rFont val="Times New Roman"/>
        <family val="1"/>
        <charset val="186"/>
      </rPr>
      <t>C</t>
    </r>
    <r>
      <rPr>
        <vertAlign val="subscript"/>
        <sz val="1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 xml:space="preserve">) 99%, tirpalas metanolyje 50 μg/mL, pakuotėje ne mažiau kaip 1,2 mL tirpalo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</si>
</sst>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9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vertAlign val="subscript"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vertAlign val="subscript"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3" fillId="15" borderId="1" xfId="1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3" fillId="0" borderId="0" xfId="1" applyFont="1" applyBorder="1" applyAlignment="1" applyProtection="1">
      <alignment vertical="center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2" fontId="4" fillId="2" borderId="1" xfId="10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3" fillId="8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7" borderId="1" xfId="1" applyNumberFormat="1" applyFont="1" applyFill="1" applyBorder="1" applyAlignment="1" applyProtection="1">
      <alignment horizontal="center" vertical="center"/>
    </xf>
    <xf numFmtId="0" fontId="3" fillId="12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4" fillId="14" borderId="1" xfId="1" applyNumberFormat="1" applyFont="1" applyFill="1" applyBorder="1" applyAlignment="1" applyProtection="1">
      <alignment horizontal="center" vertical="center"/>
    </xf>
    <xf numFmtId="0" fontId="3" fillId="14" borderId="1" xfId="1" applyNumberFormat="1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6" borderId="1" xfId="1" applyNumberFormat="1" applyFont="1" applyFill="1" applyBorder="1" applyAlignment="1" applyProtection="1">
      <alignment horizontal="center" vertical="center"/>
    </xf>
    <xf numFmtId="2" fontId="3" fillId="1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center" vertical="center" wrapText="1"/>
      <protection locked="0"/>
    </xf>
    <xf numFmtId="2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0" applyNumberFormat="1" applyFont="1" applyBorder="1" applyAlignment="1">
      <alignment horizontal="center" vertical="center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 applyProtection="1">
      <alignment horizontal="center" vertical="center"/>
    </xf>
    <xf numFmtId="164" fontId="3" fillId="2" borderId="4" xfId="1" applyFont="1" applyFill="1" applyBorder="1" applyAlignment="1" applyProtection="1">
      <alignment horizontal="right" vertical="center"/>
    </xf>
    <xf numFmtId="2" fontId="3" fillId="14" borderId="4" xfId="0" applyNumberFormat="1" applyFont="1" applyFill="1" applyBorder="1" applyAlignment="1">
      <alignment horizontal="center" vertical="center"/>
    </xf>
    <xf numFmtId="164" fontId="3" fillId="14" borderId="4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0" xfId="1" applyFont="1" applyBorder="1" applyAlignment="1" applyProtection="1">
      <alignment horizontal="center" vertical="center"/>
    </xf>
  </cellXfs>
  <cellStyles count="30">
    <cellStyle name="Comma" xfId="1" builtinId="3"/>
    <cellStyle name="Įprastas 2" xfId="27" xr:uid="{00000000-0005-0000-0000-000001000000}"/>
    <cellStyle name="Įprastas 3" xfId="28" xr:uid="{00000000-0005-0000-0000-000002000000}"/>
    <cellStyle name="Įprastas 3 2" xfId="29" xr:uid="{00000000-0005-0000-0000-000003000000}"/>
    <cellStyle name="Normal" xfId="0" builtinId="0"/>
    <cellStyle name="Normal 10" xfId="2" xr:uid="{00000000-0005-0000-0000-000005000000}"/>
    <cellStyle name="Normal 10 2" xfId="3" xr:uid="{00000000-0005-0000-0000-000006000000}"/>
    <cellStyle name="Normal 11" xfId="4" xr:uid="{00000000-0005-0000-0000-000007000000}"/>
    <cellStyle name="Normal 12" xfId="5" xr:uid="{00000000-0005-0000-0000-000008000000}"/>
    <cellStyle name="Normal 13" xfId="6" xr:uid="{00000000-0005-0000-0000-000009000000}"/>
    <cellStyle name="Normal 14" xfId="7" xr:uid="{00000000-0005-0000-0000-00000A000000}"/>
    <cellStyle name="Normal 18" xfId="8" xr:uid="{00000000-0005-0000-0000-00000B000000}"/>
    <cellStyle name="Normal 19" xfId="9" xr:uid="{00000000-0005-0000-0000-00000C000000}"/>
    <cellStyle name="Normal 2" xfId="10" xr:uid="{00000000-0005-0000-0000-00000D000000}"/>
    <cellStyle name="Normal 2 10" xfId="11" xr:uid="{00000000-0005-0000-0000-00000E000000}"/>
    <cellStyle name="Normal 2 2" xfId="12" xr:uid="{00000000-0005-0000-0000-00000F000000}"/>
    <cellStyle name="Normal 2 2 2" xfId="13" xr:uid="{00000000-0005-0000-0000-000010000000}"/>
    <cellStyle name="Normal 2 3" xfId="14" xr:uid="{00000000-0005-0000-0000-000011000000}"/>
    <cellStyle name="Normal 2_2011 01 21 Mikrobiol skyr specifikacija is Virbalienes 02 26" xfId="18" xr:uid="{00000000-0005-0000-0000-000012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6000000}"/>
    <cellStyle name="Normal 4" xfId="20" xr:uid="{00000000-0005-0000-0000-000017000000}"/>
    <cellStyle name="Normal 5" xfId="21" xr:uid="{00000000-0005-0000-0000-000018000000}"/>
    <cellStyle name="Normal 6" xfId="22" xr:uid="{00000000-0005-0000-0000-000019000000}"/>
    <cellStyle name="Normal 6 2" xfId="23" xr:uid="{00000000-0005-0000-0000-00001A000000}"/>
    <cellStyle name="Normal 7" xfId="24" xr:uid="{00000000-0005-0000-0000-00001B000000}"/>
    <cellStyle name="Normal 8" xfId="25" xr:uid="{00000000-0005-0000-0000-00001C000000}"/>
    <cellStyle name="Normal 9" xfId="26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8"/>
  <sheetViews>
    <sheetView tabSelected="1" topLeftCell="A25" zoomScale="70" zoomScaleNormal="70" workbookViewId="0">
      <selection activeCell="A30" sqref="A30:XFD32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19.42578125" style="11" customWidth="1"/>
    <col min="4" max="4" width="39.140625" style="10" customWidth="1"/>
    <col min="5" max="5" width="15.5703125" style="10" customWidth="1"/>
    <col min="6" max="6" width="26.7109375" style="10" customWidth="1"/>
    <col min="7" max="7" width="34.5703125" style="10" customWidth="1"/>
    <col min="8" max="8" width="9.8554687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66" customWidth="1"/>
    <col min="15" max="15" width="17.42578125" style="9" customWidth="1"/>
    <col min="16" max="16" width="12.140625" style="14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49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P1" s="9"/>
    </row>
    <row r="2" spans="1:49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P2" s="9"/>
    </row>
    <row r="3" spans="1:49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P3" s="9"/>
    </row>
    <row r="4" spans="1:49" hidden="1" x14ac:dyDescent="0.2"/>
    <row r="5" spans="1:49" ht="88.5" customHeight="1" x14ac:dyDescent="0.2">
      <c r="A5" s="2" t="s">
        <v>0</v>
      </c>
      <c r="B5" s="46" t="s">
        <v>1</v>
      </c>
      <c r="C5" s="46" t="s">
        <v>2</v>
      </c>
      <c r="D5" s="47" t="s">
        <v>3</v>
      </c>
      <c r="E5" s="1" t="s">
        <v>17</v>
      </c>
      <c r="F5" s="1" t="s">
        <v>18</v>
      </c>
      <c r="G5" s="1" t="s">
        <v>19</v>
      </c>
      <c r="H5" s="48" t="s">
        <v>20</v>
      </c>
      <c r="I5" s="15" t="s">
        <v>24</v>
      </c>
      <c r="J5" s="16" t="s">
        <v>21</v>
      </c>
      <c r="K5" s="49" t="s">
        <v>22</v>
      </c>
      <c r="L5" s="16" t="s">
        <v>4</v>
      </c>
      <c r="M5" s="17" t="s">
        <v>25</v>
      </c>
      <c r="N5" s="3" t="s">
        <v>23</v>
      </c>
      <c r="O5" s="17" t="s">
        <v>26</v>
      </c>
      <c r="P5" s="18"/>
      <c r="Q5" s="19" t="s">
        <v>5</v>
      </c>
      <c r="R5" s="20" t="s">
        <v>6</v>
      </c>
      <c r="S5" s="21" t="s">
        <v>7</v>
      </c>
      <c r="T5" s="22" t="s">
        <v>8</v>
      </c>
      <c r="U5" s="23" t="s">
        <v>9</v>
      </c>
      <c r="V5" s="24" t="s">
        <v>10</v>
      </c>
      <c r="W5" s="25" t="s">
        <v>11</v>
      </c>
    </row>
    <row r="6" spans="1:49" s="51" customFormat="1" ht="26.25" customHeight="1" x14ac:dyDescent="0.2">
      <c r="A6" s="26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52">
        <v>15</v>
      </c>
      <c r="P6" s="27"/>
      <c r="Q6" s="27"/>
      <c r="R6" s="27"/>
      <c r="S6" s="27"/>
      <c r="T6" s="27"/>
      <c r="U6" s="27"/>
      <c r="V6" s="27"/>
      <c r="W6" s="2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35" customFormat="1" ht="63.75" customHeight="1" x14ac:dyDescent="0.2">
      <c r="A7" s="53" t="s">
        <v>29</v>
      </c>
      <c r="B7" s="53" t="s">
        <v>30</v>
      </c>
      <c r="C7" s="54" t="s">
        <v>27</v>
      </c>
      <c r="D7" s="54" t="s">
        <v>143</v>
      </c>
      <c r="E7" s="55" t="s">
        <v>142</v>
      </c>
      <c r="F7" s="54" t="s">
        <v>143</v>
      </c>
      <c r="G7" s="55" t="s">
        <v>97</v>
      </c>
      <c r="H7" s="53" t="s">
        <v>28</v>
      </c>
      <c r="I7" s="53">
        <v>5</v>
      </c>
      <c r="J7" s="56">
        <v>61</v>
      </c>
      <c r="K7" s="57">
        <v>21</v>
      </c>
      <c r="L7" s="50">
        <f t="shared" ref="L7:L29" si="0">J7*1.21</f>
        <v>73.81</v>
      </c>
      <c r="M7" s="57">
        <f t="shared" ref="M7:M23" si="1">I7*J7</f>
        <v>305</v>
      </c>
      <c r="N7" s="57">
        <f t="shared" ref="N7:N29" si="2">M7*0.21</f>
        <v>64.05</v>
      </c>
      <c r="O7" s="57">
        <f t="shared" ref="O7:O29" si="3">M7+N7</f>
        <v>369.05</v>
      </c>
      <c r="P7" s="58" t="s">
        <v>14</v>
      </c>
      <c r="Q7" s="31"/>
      <c r="R7" s="31"/>
      <c r="S7" s="31"/>
      <c r="T7" s="36">
        <v>20</v>
      </c>
      <c r="U7" s="37"/>
      <c r="V7" s="31"/>
      <c r="W7" s="33">
        <f t="shared" ref="W7" si="4">SUM(Q7:V7)</f>
        <v>20</v>
      </c>
      <c r="X7" s="63"/>
    </row>
    <row r="8" spans="1:49" s="35" customFormat="1" ht="75.75" customHeight="1" x14ac:dyDescent="0.2">
      <c r="A8" s="53" t="s">
        <v>31</v>
      </c>
      <c r="B8" s="53" t="s">
        <v>32</v>
      </c>
      <c r="C8" s="54" t="s">
        <v>27</v>
      </c>
      <c r="D8" s="54" t="s">
        <v>33</v>
      </c>
      <c r="E8" s="55" t="s">
        <v>142</v>
      </c>
      <c r="F8" s="54" t="s">
        <v>98</v>
      </c>
      <c r="G8" s="55" t="s">
        <v>99</v>
      </c>
      <c r="H8" s="53" t="s">
        <v>95</v>
      </c>
      <c r="I8" s="53">
        <v>1</v>
      </c>
      <c r="J8" s="56">
        <v>294</v>
      </c>
      <c r="K8" s="57">
        <v>21</v>
      </c>
      <c r="L8" s="30">
        <f t="shared" si="0"/>
        <v>355.74</v>
      </c>
      <c r="M8" s="57">
        <f t="shared" si="1"/>
        <v>294</v>
      </c>
      <c r="N8" s="57">
        <f t="shared" si="2"/>
        <v>61.739999999999995</v>
      </c>
      <c r="O8" s="57">
        <f t="shared" si="3"/>
        <v>355.74</v>
      </c>
      <c r="P8" s="58" t="s">
        <v>14</v>
      </c>
      <c r="Q8" s="31"/>
      <c r="R8" s="31"/>
      <c r="S8" s="31"/>
      <c r="T8" s="36">
        <v>20</v>
      </c>
      <c r="U8" s="37"/>
      <c r="V8" s="31"/>
      <c r="W8" s="33">
        <f t="shared" ref="W8:W9" si="5">SUM(Q8:V8)</f>
        <v>20</v>
      </c>
      <c r="X8" s="63"/>
    </row>
    <row r="9" spans="1:49" s="35" customFormat="1" ht="67.5" customHeight="1" x14ac:dyDescent="0.2">
      <c r="A9" s="53" t="s">
        <v>34</v>
      </c>
      <c r="B9" s="53" t="s">
        <v>35</v>
      </c>
      <c r="C9" s="54" t="s">
        <v>27</v>
      </c>
      <c r="D9" s="54" t="s">
        <v>36</v>
      </c>
      <c r="E9" s="55" t="s">
        <v>142</v>
      </c>
      <c r="F9" s="54" t="s">
        <v>101</v>
      </c>
      <c r="G9" s="55" t="s">
        <v>100</v>
      </c>
      <c r="H9" s="53" t="s">
        <v>95</v>
      </c>
      <c r="I9" s="53">
        <v>1</v>
      </c>
      <c r="J9" s="57">
        <v>293</v>
      </c>
      <c r="K9" s="57">
        <v>21</v>
      </c>
      <c r="L9" s="30">
        <f t="shared" si="0"/>
        <v>354.53</v>
      </c>
      <c r="M9" s="57">
        <f t="shared" si="1"/>
        <v>293</v>
      </c>
      <c r="N9" s="57">
        <f t="shared" si="2"/>
        <v>61.53</v>
      </c>
      <c r="O9" s="57">
        <f t="shared" si="3"/>
        <v>354.53</v>
      </c>
      <c r="P9" s="58" t="s">
        <v>14</v>
      </c>
      <c r="Q9" s="31"/>
      <c r="R9" s="31"/>
      <c r="S9" s="31"/>
      <c r="T9" s="36">
        <v>300</v>
      </c>
      <c r="U9" s="37"/>
      <c r="V9" s="31"/>
      <c r="W9" s="33">
        <f t="shared" si="5"/>
        <v>300</v>
      </c>
      <c r="X9" s="63"/>
    </row>
    <row r="10" spans="1:49" s="35" customFormat="1" ht="68.25" customHeight="1" x14ac:dyDescent="0.2">
      <c r="A10" s="53" t="s">
        <v>37</v>
      </c>
      <c r="B10" s="53" t="s">
        <v>38</v>
      </c>
      <c r="C10" s="54" t="s">
        <v>27</v>
      </c>
      <c r="D10" s="54" t="s">
        <v>39</v>
      </c>
      <c r="E10" s="55" t="s">
        <v>142</v>
      </c>
      <c r="F10" s="54" t="s">
        <v>103</v>
      </c>
      <c r="G10" s="54" t="s">
        <v>102</v>
      </c>
      <c r="H10" s="53" t="s">
        <v>95</v>
      </c>
      <c r="I10" s="53">
        <v>1</v>
      </c>
      <c r="J10" s="57">
        <v>294</v>
      </c>
      <c r="K10" s="57">
        <v>21</v>
      </c>
      <c r="L10" s="30">
        <f t="shared" si="0"/>
        <v>355.74</v>
      </c>
      <c r="M10" s="57">
        <f t="shared" si="1"/>
        <v>294</v>
      </c>
      <c r="N10" s="57">
        <f t="shared" si="2"/>
        <v>61.739999999999995</v>
      </c>
      <c r="O10" s="57">
        <f t="shared" si="3"/>
        <v>355.74</v>
      </c>
      <c r="P10" s="58"/>
      <c r="Q10" s="31"/>
      <c r="R10" s="31"/>
      <c r="S10" s="31"/>
      <c r="T10" s="36"/>
      <c r="U10" s="37"/>
      <c r="V10" s="31"/>
      <c r="W10" s="33"/>
      <c r="X10" s="63"/>
    </row>
    <row r="11" spans="1:49" s="38" customFormat="1" ht="70.5" customHeight="1" x14ac:dyDescent="0.2">
      <c r="A11" s="53" t="s">
        <v>40</v>
      </c>
      <c r="B11" s="53" t="s">
        <v>41</v>
      </c>
      <c r="C11" s="54" t="s">
        <v>27</v>
      </c>
      <c r="D11" s="54" t="s">
        <v>42</v>
      </c>
      <c r="E11" s="55" t="s">
        <v>142</v>
      </c>
      <c r="F11" s="54" t="s">
        <v>108</v>
      </c>
      <c r="G11" s="54" t="s">
        <v>104</v>
      </c>
      <c r="H11" s="53" t="s">
        <v>95</v>
      </c>
      <c r="I11" s="53">
        <v>1</v>
      </c>
      <c r="J11" s="57">
        <v>294</v>
      </c>
      <c r="K11" s="57">
        <v>21</v>
      </c>
      <c r="L11" s="30">
        <f t="shared" si="0"/>
        <v>355.74</v>
      </c>
      <c r="M11" s="57">
        <f t="shared" si="1"/>
        <v>294</v>
      </c>
      <c r="N11" s="57">
        <f t="shared" si="2"/>
        <v>61.739999999999995</v>
      </c>
      <c r="O11" s="57">
        <f t="shared" si="3"/>
        <v>355.74</v>
      </c>
      <c r="P11" s="58" t="s">
        <v>14</v>
      </c>
      <c r="Q11" s="31"/>
      <c r="R11" s="31"/>
      <c r="S11" s="31"/>
      <c r="T11" s="36">
        <v>20</v>
      </c>
      <c r="U11" s="37"/>
      <c r="V11" s="31"/>
      <c r="W11" s="33">
        <f>SUM(Q11:V11)</f>
        <v>20</v>
      </c>
      <c r="X11" s="63"/>
    </row>
    <row r="12" spans="1:49" s="38" customFormat="1" ht="78" customHeight="1" x14ac:dyDescent="0.2">
      <c r="A12" s="53" t="s">
        <v>43</v>
      </c>
      <c r="B12" s="53" t="s">
        <v>44</v>
      </c>
      <c r="C12" s="54" t="s">
        <v>27</v>
      </c>
      <c r="D12" s="54" t="s">
        <v>45</v>
      </c>
      <c r="E12" s="55" t="s">
        <v>142</v>
      </c>
      <c r="F12" s="54" t="s">
        <v>107</v>
      </c>
      <c r="G12" s="54" t="s">
        <v>105</v>
      </c>
      <c r="H12" s="53" t="s">
        <v>95</v>
      </c>
      <c r="I12" s="53">
        <v>1</v>
      </c>
      <c r="J12" s="57">
        <v>250</v>
      </c>
      <c r="K12" s="57">
        <v>21</v>
      </c>
      <c r="L12" s="50">
        <f t="shared" si="0"/>
        <v>302.5</v>
      </c>
      <c r="M12" s="57">
        <f t="shared" si="1"/>
        <v>250</v>
      </c>
      <c r="N12" s="57">
        <f t="shared" si="2"/>
        <v>52.5</v>
      </c>
      <c r="O12" s="57">
        <f t="shared" si="3"/>
        <v>302.5</v>
      </c>
      <c r="P12" s="58" t="s">
        <v>14</v>
      </c>
      <c r="Q12" s="31"/>
      <c r="R12" s="31"/>
      <c r="S12" s="31"/>
      <c r="T12" s="36">
        <v>4</v>
      </c>
      <c r="U12" s="37"/>
      <c r="V12" s="31"/>
      <c r="W12" s="33">
        <f>SUM(Q12:V12)</f>
        <v>4</v>
      </c>
      <c r="X12" s="63"/>
    </row>
    <row r="13" spans="1:49" ht="71.25" customHeight="1" x14ac:dyDescent="0.2">
      <c r="A13" s="53" t="s">
        <v>93</v>
      </c>
      <c r="B13" s="53" t="s">
        <v>46</v>
      </c>
      <c r="C13" s="54" t="s">
        <v>27</v>
      </c>
      <c r="D13" s="54" t="s">
        <v>47</v>
      </c>
      <c r="E13" s="55" t="s">
        <v>142</v>
      </c>
      <c r="F13" s="54" t="s">
        <v>109</v>
      </c>
      <c r="G13" s="54" t="s">
        <v>106</v>
      </c>
      <c r="H13" s="53" t="s">
        <v>95</v>
      </c>
      <c r="I13" s="53">
        <v>1</v>
      </c>
      <c r="J13" s="57">
        <v>250</v>
      </c>
      <c r="K13" s="57">
        <v>21</v>
      </c>
      <c r="L13" s="56">
        <f t="shared" si="0"/>
        <v>302.5</v>
      </c>
      <c r="M13" s="57">
        <f t="shared" si="1"/>
        <v>250</v>
      </c>
      <c r="N13" s="57">
        <f t="shared" si="2"/>
        <v>52.5</v>
      </c>
      <c r="O13" s="57">
        <f t="shared" si="3"/>
        <v>302.5</v>
      </c>
      <c r="P13" s="58" t="s">
        <v>14</v>
      </c>
      <c r="Q13" s="31"/>
      <c r="R13" s="31"/>
      <c r="S13" s="31"/>
      <c r="T13" s="36">
        <v>384</v>
      </c>
      <c r="U13" s="37"/>
      <c r="V13" s="31"/>
      <c r="W13" s="33">
        <f>SUM(Q13:V13)</f>
        <v>384</v>
      </c>
      <c r="X13" s="63"/>
    </row>
    <row r="14" spans="1:49" ht="72" customHeight="1" x14ac:dyDescent="0.2">
      <c r="A14" s="53" t="s">
        <v>48</v>
      </c>
      <c r="B14" s="53" t="s">
        <v>49</v>
      </c>
      <c r="C14" s="54" t="s">
        <v>27</v>
      </c>
      <c r="D14" s="54" t="s">
        <v>50</v>
      </c>
      <c r="E14" s="55" t="s">
        <v>142</v>
      </c>
      <c r="F14" s="54" t="s">
        <v>110</v>
      </c>
      <c r="G14" s="64" t="s">
        <v>124</v>
      </c>
      <c r="H14" s="53" t="s">
        <v>95</v>
      </c>
      <c r="I14" s="53">
        <v>1</v>
      </c>
      <c r="J14" s="57">
        <v>280</v>
      </c>
      <c r="K14" s="57">
        <v>21</v>
      </c>
      <c r="L14" s="56">
        <f t="shared" si="0"/>
        <v>338.8</v>
      </c>
      <c r="M14" s="57">
        <f t="shared" si="1"/>
        <v>280</v>
      </c>
      <c r="N14" s="57">
        <f t="shared" si="2"/>
        <v>58.8</v>
      </c>
      <c r="O14" s="57">
        <f t="shared" si="3"/>
        <v>338.8</v>
      </c>
      <c r="P14" s="58" t="s">
        <v>14</v>
      </c>
      <c r="Q14" s="31"/>
      <c r="R14" s="31"/>
      <c r="S14" s="31"/>
      <c r="T14" s="36">
        <v>1</v>
      </c>
      <c r="U14" s="37"/>
      <c r="V14" s="31"/>
      <c r="W14" s="33">
        <f>SUM(Q14:V14)</f>
        <v>1</v>
      </c>
      <c r="X14" s="63"/>
    </row>
    <row r="15" spans="1:49" ht="54.75" customHeight="1" x14ac:dyDescent="0.2">
      <c r="A15" s="53" t="s">
        <v>51</v>
      </c>
      <c r="B15" s="53" t="s">
        <v>52</v>
      </c>
      <c r="C15" s="54" t="s">
        <v>16</v>
      </c>
      <c r="D15" s="54" t="s">
        <v>53</v>
      </c>
      <c r="E15" s="55" t="s">
        <v>142</v>
      </c>
      <c r="F15" s="54" t="s">
        <v>111</v>
      </c>
      <c r="G15" s="64" t="s">
        <v>125</v>
      </c>
      <c r="H15" s="53" t="s">
        <v>95</v>
      </c>
      <c r="I15" s="53">
        <v>1</v>
      </c>
      <c r="J15" s="57">
        <v>370</v>
      </c>
      <c r="K15" s="57">
        <v>21</v>
      </c>
      <c r="L15" s="56">
        <f t="shared" si="0"/>
        <v>447.7</v>
      </c>
      <c r="M15" s="57">
        <f t="shared" si="1"/>
        <v>370</v>
      </c>
      <c r="N15" s="57">
        <f t="shared" si="2"/>
        <v>77.7</v>
      </c>
      <c r="O15" s="57">
        <f t="shared" si="3"/>
        <v>447.7</v>
      </c>
      <c r="P15" s="60"/>
      <c r="Q15" s="39"/>
      <c r="R15" s="39"/>
      <c r="S15" s="39"/>
      <c r="T15" s="39"/>
      <c r="U15" s="40"/>
      <c r="V15" s="39"/>
      <c r="W15" s="41"/>
      <c r="X15" s="63"/>
    </row>
    <row r="16" spans="1:49" ht="72.75" customHeight="1" x14ac:dyDescent="0.2">
      <c r="A16" s="53" t="s">
        <v>54</v>
      </c>
      <c r="B16" s="53" t="s">
        <v>55</v>
      </c>
      <c r="C16" s="54" t="s">
        <v>27</v>
      </c>
      <c r="D16" s="54" t="s">
        <v>56</v>
      </c>
      <c r="E16" s="55" t="s">
        <v>142</v>
      </c>
      <c r="F16" s="54" t="s">
        <v>112</v>
      </c>
      <c r="G16" s="64" t="s">
        <v>126</v>
      </c>
      <c r="H16" s="53" t="s">
        <v>95</v>
      </c>
      <c r="I16" s="53">
        <v>1</v>
      </c>
      <c r="J16" s="57">
        <v>320</v>
      </c>
      <c r="K16" s="57">
        <v>21</v>
      </c>
      <c r="L16" s="56">
        <f t="shared" si="0"/>
        <v>387.2</v>
      </c>
      <c r="M16" s="57">
        <f t="shared" si="1"/>
        <v>320</v>
      </c>
      <c r="N16" s="57">
        <f t="shared" si="2"/>
        <v>67.2</v>
      </c>
      <c r="O16" s="57">
        <f t="shared" si="3"/>
        <v>387.2</v>
      </c>
      <c r="P16" s="58" t="s">
        <v>14</v>
      </c>
      <c r="Q16" s="31"/>
      <c r="R16" s="31"/>
      <c r="S16" s="31"/>
      <c r="T16" s="36">
        <v>1</v>
      </c>
      <c r="U16" s="37"/>
      <c r="V16" s="31"/>
      <c r="W16" s="33">
        <f t="shared" ref="W16:W21" si="6">SUM(Q16:V16)</f>
        <v>1</v>
      </c>
      <c r="X16" s="63"/>
    </row>
    <row r="17" spans="1:1025" ht="54" customHeight="1" x14ac:dyDescent="0.2">
      <c r="A17" s="53" t="s">
        <v>57</v>
      </c>
      <c r="B17" s="53" t="s">
        <v>58</v>
      </c>
      <c r="C17" s="54" t="s">
        <v>16</v>
      </c>
      <c r="D17" s="54" t="s">
        <v>59</v>
      </c>
      <c r="E17" s="55" t="s">
        <v>142</v>
      </c>
      <c r="F17" s="54" t="s">
        <v>113</v>
      </c>
      <c r="G17" s="64" t="s">
        <v>127</v>
      </c>
      <c r="H17" s="53" t="s">
        <v>95</v>
      </c>
      <c r="I17" s="53">
        <v>1</v>
      </c>
      <c r="J17" s="57">
        <v>480</v>
      </c>
      <c r="K17" s="57">
        <v>21</v>
      </c>
      <c r="L17" s="56">
        <f t="shared" si="0"/>
        <v>580.79999999999995</v>
      </c>
      <c r="M17" s="57">
        <f t="shared" si="1"/>
        <v>480</v>
      </c>
      <c r="N17" s="57">
        <f t="shared" si="2"/>
        <v>100.8</v>
      </c>
      <c r="O17" s="57">
        <f t="shared" si="3"/>
        <v>580.79999999999995</v>
      </c>
      <c r="P17" s="58" t="s">
        <v>14</v>
      </c>
      <c r="Q17" s="31"/>
      <c r="R17" s="31"/>
      <c r="S17" s="31"/>
      <c r="T17" s="36">
        <v>1</v>
      </c>
      <c r="U17" s="37"/>
      <c r="V17" s="31"/>
      <c r="W17" s="33">
        <f t="shared" si="6"/>
        <v>1</v>
      </c>
      <c r="X17" s="63"/>
    </row>
    <row r="18" spans="1:1025" ht="73.5" customHeight="1" x14ac:dyDescent="0.2">
      <c r="A18" s="53" t="s">
        <v>60</v>
      </c>
      <c r="B18" s="53" t="s">
        <v>61</v>
      </c>
      <c r="C18" s="54" t="s">
        <v>27</v>
      </c>
      <c r="D18" s="54" t="s">
        <v>62</v>
      </c>
      <c r="E18" s="55" t="s">
        <v>142</v>
      </c>
      <c r="F18" s="54" t="s">
        <v>114</v>
      </c>
      <c r="G18" s="64" t="s">
        <v>128</v>
      </c>
      <c r="H18" s="53" t="s">
        <v>95</v>
      </c>
      <c r="I18" s="53">
        <v>1</v>
      </c>
      <c r="J18" s="57">
        <v>380</v>
      </c>
      <c r="K18" s="57">
        <v>21</v>
      </c>
      <c r="L18" s="56">
        <f t="shared" si="0"/>
        <v>459.8</v>
      </c>
      <c r="M18" s="57">
        <f t="shared" si="1"/>
        <v>380</v>
      </c>
      <c r="N18" s="57">
        <f t="shared" si="2"/>
        <v>79.8</v>
      </c>
      <c r="O18" s="57">
        <f t="shared" si="3"/>
        <v>459.8</v>
      </c>
      <c r="P18" s="58" t="s">
        <v>14</v>
      </c>
      <c r="Q18" s="31"/>
      <c r="R18" s="31"/>
      <c r="S18" s="31"/>
      <c r="T18" s="36">
        <v>20</v>
      </c>
      <c r="U18" s="37"/>
      <c r="V18" s="31"/>
      <c r="W18" s="33">
        <f t="shared" si="6"/>
        <v>20</v>
      </c>
      <c r="X18" s="63"/>
    </row>
    <row r="19" spans="1:1025" ht="69" customHeight="1" x14ac:dyDescent="0.2">
      <c r="A19" s="53" t="s">
        <v>63</v>
      </c>
      <c r="B19" s="53" t="s">
        <v>64</v>
      </c>
      <c r="C19" s="54" t="s">
        <v>27</v>
      </c>
      <c r="D19" s="54" t="s">
        <v>65</v>
      </c>
      <c r="E19" s="55" t="s">
        <v>142</v>
      </c>
      <c r="F19" s="54" t="s">
        <v>115</v>
      </c>
      <c r="G19" s="64" t="s">
        <v>129</v>
      </c>
      <c r="H19" s="53" t="s">
        <v>95</v>
      </c>
      <c r="I19" s="53">
        <v>1</v>
      </c>
      <c r="J19" s="57">
        <v>248</v>
      </c>
      <c r="K19" s="57">
        <v>21</v>
      </c>
      <c r="L19" s="56">
        <f t="shared" si="0"/>
        <v>300.08</v>
      </c>
      <c r="M19" s="57">
        <f t="shared" si="1"/>
        <v>248</v>
      </c>
      <c r="N19" s="57">
        <f t="shared" si="2"/>
        <v>52.08</v>
      </c>
      <c r="O19" s="57">
        <f t="shared" si="3"/>
        <v>300.08</v>
      </c>
      <c r="P19" s="58" t="s">
        <v>15</v>
      </c>
      <c r="Q19" s="31"/>
      <c r="R19" s="31"/>
      <c r="S19" s="42">
        <v>300</v>
      </c>
      <c r="T19" s="31"/>
      <c r="U19" s="37"/>
      <c r="V19" s="31"/>
      <c r="W19" s="33">
        <f t="shared" si="6"/>
        <v>300</v>
      </c>
      <c r="X19" s="63"/>
    </row>
    <row r="20" spans="1:1025" ht="63.75" customHeight="1" x14ac:dyDescent="0.2">
      <c r="A20" s="53" t="s">
        <v>66</v>
      </c>
      <c r="B20" s="53" t="s">
        <v>67</v>
      </c>
      <c r="C20" s="54" t="s">
        <v>16</v>
      </c>
      <c r="D20" s="54" t="s">
        <v>68</v>
      </c>
      <c r="E20" s="55" t="s">
        <v>142</v>
      </c>
      <c r="F20" s="54" t="s">
        <v>116</v>
      </c>
      <c r="G20" s="64" t="s">
        <v>130</v>
      </c>
      <c r="H20" s="53" t="s">
        <v>95</v>
      </c>
      <c r="I20" s="53">
        <v>1</v>
      </c>
      <c r="J20" s="57">
        <v>291</v>
      </c>
      <c r="K20" s="57">
        <v>21</v>
      </c>
      <c r="L20" s="56">
        <f t="shared" si="0"/>
        <v>352.11</v>
      </c>
      <c r="M20" s="57">
        <f t="shared" si="1"/>
        <v>291</v>
      </c>
      <c r="N20" s="57">
        <f t="shared" si="2"/>
        <v>61.11</v>
      </c>
      <c r="O20" s="57">
        <f t="shared" si="3"/>
        <v>352.11</v>
      </c>
      <c r="P20" s="58"/>
      <c r="Q20" s="31"/>
      <c r="R20" s="31"/>
      <c r="S20" s="42"/>
      <c r="T20" s="31"/>
      <c r="U20" s="37"/>
      <c r="V20" s="31"/>
      <c r="W20" s="33"/>
      <c r="X20" s="63"/>
    </row>
    <row r="21" spans="1:1025" s="11" customFormat="1" ht="78.75" customHeight="1" x14ac:dyDescent="0.2">
      <c r="A21" s="53" t="s">
        <v>69</v>
      </c>
      <c r="B21" s="53" t="s">
        <v>70</v>
      </c>
      <c r="C21" s="54" t="s">
        <v>27</v>
      </c>
      <c r="D21" s="54" t="s">
        <v>71</v>
      </c>
      <c r="E21" s="55" t="s">
        <v>142</v>
      </c>
      <c r="F21" s="54" t="s">
        <v>117</v>
      </c>
      <c r="G21" s="64" t="s">
        <v>131</v>
      </c>
      <c r="H21" s="53" t="s">
        <v>95</v>
      </c>
      <c r="I21" s="53">
        <v>1</v>
      </c>
      <c r="J21" s="56">
        <v>276</v>
      </c>
      <c r="K21" s="57">
        <v>21</v>
      </c>
      <c r="L21" s="56">
        <f t="shared" si="0"/>
        <v>333.96</v>
      </c>
      <c r="M21" s="57">
        <f t="shared" si="1"/>
        <v>276</v>
      </c>
      <c r="N21" s="57">
        <f t="shared" si="2"/>
        <v>57.96</v>
      </c>
      <c r="O21" s="57">
        <f t="shared" si="3"/>
        <v>333.96</v>
      </c>
      <c r="P21" s="58" t="s">
        <v>14</v>
      </c>
      <c r="Q21" s="31"/>
      <c r="R21" s="31"/>
      <c r="S21" s="31"/>
      <c r="T21" s="31"/>
      <c r="U21" s="37">
        <v>10000</v>
      </c>
      <c r="V21" s="31"/>
      <c r="W21" s="33">
        <f t="shared" si="6"/>
        <v>10000</v>
      </c>
      <c r="X21" s="63"/>
    </row>
    <row r="22" spans="1:1025" ht="63" customHeight="1" x14ac:dyDescent="0.2">
      <c r="A22" s="53" t="s">
        <v>72</v>
      </c>
      <c r="B22" s="53" t="s">
        <v>73</v>
      </c>
      <c r="C22" s="54" t="s">
        <v>16</v>
      </c>
      <c r="D22" s="54" t="s">
        <v>74</v>
      </c>
      <c r="E22" s="55" t="s">
        <v>142</v>
      </c>
      <c r="F22" s="54" t="s">
        <v>118</v>
      </c>
      <c r="G22" s="64" t="s">
        <v>132</v>
      </c>
      <c r="H22" s="53" t="s">
        <v>95</v>
      </c>
      <c r="I22" s="53">
        <v>1</v>
      </c>
      <c r="J22" s="62">
        <v>112</v>
      </c>
      <c r="K22" s="57">
        <v>21</v>
      </c>
      <c r="L22" s="56">
        <f t="shared" si="0"/>
        <v>135.51999999999998</v>
      </c>
      <c r="M22" s="57">
        <f t="shared" si="1"/>
        <v>112</v>
      </c>
      <c r="N22" s="57">
        <f t="shared" si="2"/>
        <v>23.52</v>
      </c>
      <c r="O22" s="57">
        <f t="shared" si="3"/>
        <v>135.52000000000001</v>
      </c>
      <c r="P22" s="58" t="s">
        <v>12</v>
      </c>
      <c r="Q22" s="31"/>
      <c r="R22" s="31"/>
      <c r="S22" s="31"/>
      <c r="T22" s="32">
        <v>3500</v>
      </c>
      <c r="U22" s="28">
        <v>500</v>
      </c>
      <c r="V22" s="31"/>
      <c r="W22" s="33">
        <f>SUM(Q22:V22)</f>
        <v>4000</v>
      </c>
      <c r="X22" s="63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  <c r="AMK22" s="29"/>
    </row>
    <row r="23" spans="1:1025" s="35" customFormat="1" ht="71.25" customHeight="1" x14ac:dyDescent="0.2">
      <c r="A23" s="53" t="s">
        <v>75</v>
      </c>
      <c r="B23" s="53" t="s">
        <v>76</v>
      </c>
      <c r="C23" s="54" t="s">
        <v>27</v>
      </c>
      <c r="D23" s="54" t="s">
        <v>77</v>
      </c>
      <c r="E23" s="55" t="s">
        <v>142</v>
      </c>
      <c r="F23" s="54" t="s">
        <v>119</v>
      </c>
      <c r="G23" s="64" t="s">
        <v>133</v>
      </c>
      <c r="H23" s="53" t="s">
        <v>95</v>
      </c>
      <c r="I23" s="53">
        <v>1</v>
      </c>
      <c r="J23" s="57">
        <v>270</v>
      </c>
      <c r="K23" s="57">
        <v>21</v>
      </c>
      <c r="L23" s="56">
        <f t="shared" si="0"/>
        <v>326.7</v>
      </c>
      <c r="M23" s="57">
        <f t="shared" si="1"/>
        <v>270</v>
      </c>
      <c r="N23" s="57">
        <f t="shared" si="2"/>
        <v>56.699999999999996</v>
      </c>
      <c r="O23" s="57">
        <f t="shared" si="3"/>
        <v>326.7</v>
      </c>
      <c r="P23" s="58" t="s">
        <v>13</v>
      </c>
      <c r="Q23" s="31"/>
      <c r="R23" s="31"/>
      <c r="S23" s="31"/>
      <c r="T23" s="31"/>
      <c r="U23" s="34">
        <v>3</v>
      </c>
      <c r="V23" s="31"/>
      <c r="W23" s="33">
        <f>SUM(Q23:V23)</f>
        <v>3</v>
      </c>
      <c r="X23" s="63"/>
    </row>
    <row r="24" spans="1:1025" s="38" customFormat="1" ht="54" customHeight="1" x14ac:dyDescent="0.2">
      <c r="A24" s="53" t="s">
        <v>78</v>
      </c>
      <c r="B24" s="53" t="s">
        <v>79</v>
      </c>
      <c r="C24" s="54" t="s">
        <v>16</v>
      </c>
      <c r="D24" s="54" t="s">
        <v>80</v>
      </c>
      <c r="E24" s="55" t="s">
        <v>142</v>
      </c>
      <c r="F24" s="54" t="s">
        <v>120</v>
      </c>
      <c r="G24" s="64" t="s">
        <v>134</v>
      </c>
      <c r="H24" s="53" t="s">
        <v>95</v>
      </c>
      <c r="I24" s="53">
        <v>1</v>
      </c>
      <c r="J24" s="57">
        <v>200</v>
      </c>
      <c r="K24" s="57">
        <v>21</v>
      </c>
      <c r="L24" s="56">
        <f t="shared" si="0"/>
        <v>242</v>
      </c>
      <c r="M24" s="57">
        <f t="shared" ref="M24:M29" si="7">I24*J24</f>
        <v>200</v>
      </c>
      <c r="N24" s="57">
        <f t="shared" si="2"/>
        <v>42</v>
      </c>
      <c r="O24" s="57">
        <f t="shared" si="3"/>
        <v>242</v>
      </c>
      <c r="P24" s="58" t="s">
        <v>14</v>
      </c>
      <c r="Q24" s="31"/>
      <c r="R24" s="31"/>
      <c r="S24" s="31"/>
      <c r="T24" s="36">
        <v>240</v>
      </c>
      <c r="U24" s="37"/>
      <c r="V24" s="31"/>
      <c r="W24" s="33">
        <f>SUM(Q24:V24)</f>
        <v>240</v>
      </c>
      <c r="X24" s="63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1025" s="35" customFormat="1" ht="75" customHeight="1" x14ac:dyDescent="0.2">
      <c r="A25" s="53" t="s">
        <v>81</v>
      </c>
      <c r="B25" s="53" t="s">
        <v>82</v>
      </c>
      <c r="C25" s="54" t="s">
        <v>27</v>
      </c>
      <c r="D25" s="54" t="s">
        <v>83</v>
      </c>
      <c r="E25" s="55" t="s">
        <v>142</v>
      </c>
      <c r="F25" s="54" t="s">
        <v>121</v>
      </c>
      <c r="G25" s="64" t="s">
        <v>135</v>
      </c>
      <c r="H25" s="53" t="s">
        <v>95</v>
      </c>
      <c r="I25" s="53">
        <v>1</v>
      </c>
      <c r="J25" s="56">
        <v>168</v>
      </c>
      <c r="K25" s="57">
        <v>21</v>
      </c>
      <c r="L25" s="56">
        <f t="shared" si="0"/>
        <v>203.28</v>
      </c>
      <c r="M25" s="57">
        <f t="shared" si="7"/>
        <v>168</v>
      </c>
      <c r="N25" s="57">
        <f t="shared" si="2"/>
        <v>35.28</v>
      </c>
      <c r="O25" s="57">
        <f t="shared" si="3"/>
        <v>203.28</v>
      </c>
      <c r="P25" s="59"/>
      <c r="Q25" s="43"/>
      <c r="R25" s="43"/>
      <c r="S25" s="43"/>
      <c r="T25" s="43"/>
      <c r="U25" s="43"/>
      <c r="V25" s="43"/>
      <c r="W25" s="43"/>
      <c r="X25" s="63"/>
    </row>
    <row r="26" spans="1:1025" s="35" customFormat="1" ht="49.5" customHeight="1" x14ac:dyDescent="0.2">
      <c r="A26" s="53" t="s">
        <v>84</v>
      </c>
      <c r="B26" s="53" t="s">
        <v>85</v>
      </c>
      <c r="C26" s="54" t="s">
        <v>16</v>
      </c>
      <c r="D26" s="54" t="s">
        <v>86</v>
      </c>
      <c r="E26" s="55" t="s">
        <v>142</v>
      </c>
      <c r="F26" s="54" t="s">
        <v>122</v>
      </c>
      <c r="G26" s="64" t="s">
        <v>136</v>
      </c>
      <c r="H26" s="53" t="s">
        <v>95</v>
      </c>
      <c r="I26" s="53">
        <v>1</v>
      </c>
      <c r="J26" s="56">
        <v>299</v>
      </c>
      <c r="K26" s="57">
        <v>21</v>
      </c>
      <c r="L26" s="56">
        <f t="shared" si="0"/>
        <v>361.78999999999996</v>
      </c>
      <c r="M26" s="57">
        <f t="shared" si="7"/>
        <v>299</v>
      </c>
      <c r="N26" s="57">
        <f t="shared" si="2"/>
        <v>62.79</v>
      </c>
      <c r="O26" s="57">
        <f t="shared" si="3"/>
        <v>361.79</v>
      </c>
      <c r="P26" s="58" t="s">
        <v>14</v>
      </c>
      <c r="Q26" s="31"/>
      <c r="R26" s="31"/>
      <c r="S26" s="31"/>
      <c r="T26" s="36">
        <v>40</v>
      </c>
      <c r="U26" s="37"/>
      <c r="V26" s="31"/>
      <c r="W26" s="33">
        <f t="shared" ref="W26:W27" si="8">SUM(Q26:V26)</f>
        <v>40</v>
      </c>
      <c r="X26" s="63"/>
    </row>
    <row r="27" spans="1:1025" s="35" customFormat="1" ht="72.75" customHeight="1" x14ac:dyDescent="0.2">
      <c r="A27" s="53" t="s">
        <v>94</v>
      </c>
      <c r="B27" s="53" t="s">
        <v>87</v>
      </c>
      <c r="C27" s="54" t="s">
        <v>27</v>
      </c>
      <c r="D27" s="54" t="s">
        <v>88</v>
      </c>
      <c r="E27" s="55" t="s">
        <v>142</v>
      </c>
      <c r="F27" s="54" t="s">
        <v>123</v>
      </c>
      <c r="G27" s="64" t="s">
        <v>137</v>
      </c>
      <c r="H27" s="53" t="s">
        <v>95</v>
      </c>
      <c r="I27" s="53">
        <v>1</v>
      </c>
      <c r="J27" s="56">
        <v>294</v>
      </c>
      <c r="K27" s="57">
        <v>21</v>
      </c>
      <c r="L27" s="56">
        <f t="shared" si="0"/>
        <v>355.74</v>
      </c>
      <c r="M27" s="57">
        <f t="shared" si="7"/>
        <v>294</v>
      </c>
      <c r="N27" s="57">
        <f t="shared" si="2"/>
        <v>61.739999999999995</v>
      </c>
      <c r="O27" s="57">
        <f t="shared" si="3"/>
        <v>355.74</v>
      </c>
      <c r="P27" s="58" t="s">
        <v>14</v>
      </c>
      <c r="Q27" s="31"/>
      <c r="R27" s="31"/>
      <c r="S27" s="31"/>
      <c r="T27" s="36">
        <v>40</v>
      </c>
      <c r="U27" s="37"/>
      <c r="V27" s="31"/>
      <c r="W27" s="33">
        <f t="shared" si="8"/>
        <v>40</v>
      </c>
      <c r="X27" s="63"/>
    </row>
    <row r="28" spans="1:1025" ht="72" customHeight="1" x14ac:dyDescent="0.2">
      <c r="A28" s="53" t="s">
        <v>89</v>
      </c>
      <c r="B28" s="53" t="s">
        <v>144</v>
      </c>
      <c r="C28" s="54" t="s">
        <v>27</v>
      </c>
      <c r="D28" s="54" t="s">
        <v>145</v>
      </c>
      <c r="E28" s="55" t="s">
        <v>142</v>
      </c>
      <c r="F28" s="54" t="s">
        <v>140</v>
      </c>
      <c r="G28" s="64" t="s">
        <v>139</v>
      </c>
      <c r="H28" s="53" t="s">
        <v>96</v>
      </c>
      <c r="I28" s="53">
        <v>1</v>
      </c>
      <c r="J28" s="57">
        <v>820</v>
      </c>
      <c r="K28" s="57">
        <v>21</v>
      </c>
      <c r="L28" s="56">
        <f t="shared" si="0"/>
        <v>992.19999999999993</v>
      </c>
      <c r="M28" s="57">
        <f t="shared" si="7"/>
        <v>820</v>
      </c>
      <c r="N28" s="57">
        <f t="shared" si="2"/>
        <v>172.2</v>
      </c>
      <c r="O28" s="57">
        <f t="shared" si="3"/>
        <v>992.2</v>
      </c>
      <c r="P28" s="58" t="s">
        <v>14</v>
      </c>
      <c r="Q28" s="31"/>
      <c r="R28" s="31"/>
      <c r="S28" s="31"/>
      <c r="T28" s="36">
        <v>384</v>
      </c>
      <c r="U28" s="37"/>
      <c r="V28" s="31"/>
      <c r="W28" s="33">
        <f>SUM(Q28:V28)</f>
        <v>384</v>
      </c>
      <c r="X28" s="63"/>
    </row>
    <row r="29" spans="1:1025" ht="78" customHeight="1" x14ac:dyDescent="0.2">
      <c r="A29" s="53" t="s">
        <v>90</v>
      </c>
      <c r="B29" s="53" t="s">
        <v>91</v>
      </c>
      <c r="C29" s="54" t="s">
        <v>16</v>
      </c>
      <c r="D29" s="54" t="s">
        <v>92</v>
      </c>
      <c r="E29" s="55" t="s">
        <v>142</v>
      </c>
      <c r="F29" s="54" t="s">
        <v>138</v>
      </c>
      <c r="G29" s="65" t="s">
        <v>141</v>
      </c>
      <c r="H29" s="53" t="s">
        <v>28</v>
      </c>
      <c r="I29" s="53">
        <v>50</v>
      </c>
      <c r="J29" s="57">
        <v>2.8</v>
      </c>
      <c r="K29" s="57">
        <v>21</v>
      </c>
      <c r="L29" s="56">
        <f t="shared" si="0"/>
        <v>3.3879999999999999</v>
      </c>
      <c r="M29" s="57">
        <f t="shared" si="7"/>
        <v>140</v>
      </c>
      <c r="N29" s="57">
        <f t="shared" si="2"/>
        <v>29.4</v>
      </c>
      <c r="O29" s="57">
        <f t="shared" si="3"/>
        <v>169.4</v>
      </c>
      <c r="P29" s="58" t="s">
        <v>14</v>
      </c>
      <c r="Q29" s="31"/>
      <c r="R29" s="31"/>
      <c r="S29" s="31"/>
      <c r="T29" s="36">
        <v>288</v>
      </c>
      <c r="U29" s="37"/>
      <c r="V29" s="31"/>
      <c r="W29" s="33">
        <f>SUM(Q29:V29)</f>
        <v>288</v>
      </c>
      <c r="X29" s="63"/>
    </row>
    <row r="30" spans="1:1025" ht="49.5" customHeight="1" x14ac:dyDescent="0.2">
      <c r="D30" s="11"/>
      <c r="E30" s="11"/>
      <c r="F30" s="11"/>
      <c r="G30" s="11"/>
      <c r="H30" s="11"/>
      <c r="I30" s="61"/>
      <c r="J30" s="45"/>
      <c r="K30" s="45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1025" x14ac:dyDescent="0.2">
      <c r="D31" s="11"/>
      <c r="E31" s="11"/>
      <c r="F31" s="11"/>
      <c r="G31" s="11"/>
      <c r="H31" s="11"/>
      <c r="I31" s="61"/>
      <c r="J31" s="45"/>
      <c r="K31" s="45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1025" ht="49.5" customHeight="1" x14ac:dyDescent="0.2">
      <c r="D32" s="11"/>
      <c r="E32" s="11"/>
      <c r="F32" s="11"/>
      <c r="G32" s="11"/>
      <c r="H32" s="11"/>
      <c r="I32" s="61"/>
      <c r="J32" s="45"/>
      <c r="K32" s="45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4:23" ht="49.5" customHeight="1" x14ac:dyDescent="0.2">
      <c r="D33" s="11"/>
      <c r="E33" s="11"/>
      <c r="F33" s="11"/>
      <c r="G33" s="11"/>
      <c r="H33" s="11"/>
      <c r="I33" s="61"/>
      <c r="J33" s="45"/>
      <c r="K33" s="4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4:23" ht="49.5" customHeight="1" x14ac:dyDescent="0.2">
      <c r="D34" s="11"/>
      <c r="E34" s="11"/>
      <c r="F34" s="11"/>
      <c r="G34" s="11"/>
      <c r="H34" s="11"/>
      <c r="I34" s="61"/>
      <c r="J34" s="45"/>
      <c r="K34" s="4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4:23" ht="49.5" customHeight="1" x14ac:dyDescent="0.2">
      <c r="D35" s="11"/>
      <c r="E35" s="11"/>
      <c r="F35" s="11"/>
      <c r="G35" s="11"/>
      <c r="H35" s="11"/>
      <c r="I35" s="61"/>
      <c r="J35" s="45"/>
      <c r="K35" s="45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4:23" ht="49.5" customHeight="1" x14ac:dyDescent="0.2">
      <c r="D36" s="11"/>
      <c r="E36" s="11"/>
      <c r="F36" s="11"/>
      <c r="G36" s="11"/>
      <c r="H36" s="11"/>
      <c r="I36" s="61"/>
      <c r="J36" s="45"/>
      <c r="K36" s="45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4:23" ht="49.5" customHeight="1" x14ac:dyDescent="0.2">
      <c r="D37" s="11"/>
      <c r="E37" s="11"/>
      <c r="F37" s="11"/>
      <c r="G37" s="11"/>
      <c r="H37" s="11"/>
      <c r="I37" s="61"/>
      <c r="J37" s="45"/>
      <c r="K37" s="4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4:23" ht="49.5" customHeight="1" x14ac:dyDescent="0.2">
      <c r="D38" s="11"/>
      <c r="E38" s="11"/>
      <c r="F38" s="11"/>
      <c r="G38" s="11"/>
      <c r="H38" s="11"/>
      <c r="I38" s="61"/>
      <c r="J38" s="45"/>
      <c r="K38" s="45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4:23" ht="49.5" customHeight="1" x14ac:dyDescent="0.2">
      <c r="D39" s="11"/>
      <c r="E39" s="11"/>
      <c r="F39" s="11"/>
      <c r="G39" s="11"/>
      <c r="H39" s="11"/>
      <c r="I39" s="61"/>
      <c r="J39" s="45"/>
      <c r="K39" s="4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4:23" ht="49.5" customHeight="1" x14ac:dyDescent="0.2">
      <c r="D40" s="11"/>
      <c r="E40" s="11"/>
      <c r="F40" s="11"/>
      <c r="G40" s="11"/>
      <c r="H40" s="11"/>
      <c r="I40" s="61"/>
      <c r="J40" s="45"/>
      <c r="K40" s="4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4:23" ht="49.5" customHeight="1" x14ac:dyDescent="0.2">
      <c r="D41" s="11"/>
      <c r="E41" s="11"/>
      <c r="F41" s="11"/>
      <c r="G41" s="11"/>
      <c r="H41" s="11"/>
      <c r="I41" s="61"/>
      <c r="J41" s="45"/>
      <c r="K41" s="45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4:23" ht="49.5" customHeight="1" x14ac:dyDescent="0.2">
      <c r="D42" s="11"/>
      <c r="E42" s="11"/>
      <c r="F42" s="11"/>
      <c r="G42" s="11"/>
      <c r="H42" s="11"/>
      <c r="I42" s="61"/>
      <c r="J42" s="45"/>
      <c r="K42" s="4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4:23" ht="49.5" customHeight="1" x14ac:dyDescent="0.2">
      <c r="D43" s="11"/>
      <c r="E43" s="11"/>
      <c r="F43" s="11"/>
      <c r="G43" s="11"/>
      <c r="H43" s="11"/>
      <c r="I43" s="61"/>
      <c r="J43" s="45"/>
      <c r="K43" s="45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4:23" ht="49.5" customHeight="1" x14ac:dyDescent="0.2">
      <c r="D44" s="11"/>
      <c r="E44" s="11"/>
      <c r="F44" s="11"/>
      <c r="G44" s="11"/>
      <c r="H44" s="11"/>
      <c r="I44" s="61"/>
      <c r="J44" s="45"/>
      <c r="K44" s="45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4:23" ht="49.5" customHeight="1" x14ac:dyDescent="0.2">
      <c r="D45" s="11"/>
      <c r="E45" s="11"/>
      <c r="F45" s="11"/>
      <c r="G45" s="11"/>
      <c r="H45" s="11"/>
      <c r="I45" s="61"/>
      <c r="J45" s="45"/>
      <c r="K45" s="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4:23" ht="49.5" customHeight="1" x14ac:dyDescent="0.2">
      <c r="D46" s="11"/>
      <c r="E46" s="11"/>
      <c r="F46" s="11"/>
      <c r="G46" s="11"/>
      <c r="H46" s="11"/>
      <c r="I46" s="61"/>
      <c r="J46" s="45"/>
      <c r="K46" s="45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4:23" ht="49.5" customHeight="1" x14ac:dyDescent="0.2">
      <c r="D47" s="11"/>
      <c r="E47" s="11"/>
      <c r="F47" s="11"/>
      <c r="G47" s="11"/>
      <c r="H47" s="11"/>
      <c r="I47" s="61"/>
      <c r="J47" s="45"/>
      <c r="K47" s="4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4:23" ht="49.5" customHeight="1" x14ac:dyDescent="0.2">
      <c r="D48" s="11"/>
      <c r="E48" s="11"/>
      <c r="F48" s="11"/>
      <c r="G48" s="11"/>
      <c r="H48" s="11"/>
      <c r="I48" s="61"/>
      <c r="J48" s="45"/>
      <c r="K48" s="45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4:23" ht="49.5" customHeight="1" x14ac:dyDescent="0.2">
      <c r="D49" s="11"/>
      <c r="E49" s="11"/>
      <c r="F49" s="11"/>
      <c r="G49" s="11"/>
      <c r="H49" s="11"/>
      <c r="I49" s="61"/>
      <c r="J49" s="45"/>
      <c r="K49" s="4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4:23" ht="49.5" customHeight="1" x14ac:dyDescent="0.2">
      <c r="D50" s="11"/>
      <c r="E50" s="11"/>
      <c r="F50" s="11"/>
      <c r="G50" s="11"/>
      <c r="H50" s="11"/>
      <c r="I50" s="61"/>
      <c r="J50" s="45"/>
      <c r="K50" s="4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4:23" ht="49.5" customHeight="1" x14ac:dyDescent="0.2">
      <c r="D51" s="11"/>
      <c r="E51" s="11"/>
      <c r="F51" s="11"/>
      <c r="G51" s="11"/>
      <c r="H51" s="11"/>
      <c r="I51" s="61"/>
      <c r="J51" s="45"/>
      <c r="K51" s="4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4:23" ht="49.5" customHeight="1" x14ac:dyDescent="0.2">
      <c r="D52" s="11"/>
      <c r="E52" s="11"/>
      <c r="F52" s="11"/>
      <c r="G52" s="11"/>
      <c r="H52" s="11"/>
      <c r="I52" s="61"/>
      <c r="J52" s="45"/>
      <c r="K52" s="4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4:23" ht="49.5" customHeight="1" x14ac:dyDescent="0.2">
      <c r="D53" s="11"/>
      <c r="E53" s="11"/>
      <c r="F53" s="11"/>
      <c r="G53" s="11"/>
      <c r="H53" s="11"/>
      <c r="I53" s="61"/>
      <c r="J53" s="45"/>
      <c r="K53" s="4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4:23" ht="49.5" customHeight="1" x14ac:dyDescent="0.2">
      <c r="D54" s="11"/>
      <c r="E54" s="11"/>
      <c r="F54" s="11"/>
      <c r="G54" s="11"/>
      <c r="H54" s="11"/>
      <c r="I54" s="61"/>
      <c r="J54" s="45"/>
      <c r="K54" s="4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4:23" ht="49.5" customHeight="1" x14ac:dyDescent="0.2">
      <c r="D55" s="11"/>
      <c r="E55" s="11"/>
      <c r="F55" s="11"/>
      <c r="G55" s="11"/>
      <c r="H55" s="11"/>
      <c r="I55" s="61"/>
      <c r="J55" s="45"/>
      <c r="K55" s="4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4:23" ht="49.5" customHeight="1" x14ac:dyDescent="0.2">
      <c r="D56" s="11"/>
      <c r="E56" s="11"/>
      <c r="F56" s="11"/>
      <c r="G56" s="11"/>
      <c r="H56" s="11"/>
      <c r="I56" s="61"/>
      <c r="J56" s="45"/>
      <c r="K56" s="4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4:23" ht="49.5" customHeight="1" x14ac:dyDescent="0.2">
      <c r="D57" s="11"/>
      <c r="E57" s="11"/>
      <c r="F57" s="11"/>
      <c r="G57" s="11"/>
      <c r="H57" s="11"/>
      <c r="I57" s="61"/>
      <c r="J57" s="45"/>
      <c r="K57" s="45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4:23" ht="49.5" customHeight="1" x14ac:dyDescent="0.2">
      <c r="D58" s="11"/>
      <c r="E58" s="11"/>
      <c r="F58" s="11"/>
      <c r="G58" s="11"/>
      <c r="H58" s="11"/>
      <c r="I58" s="61"/>
      <c r="J58" s="45"/>
      <c r="K58" s="4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4:23" ht="49.5" customHeight="1" x14ac:dyDescent="0.2">
      <c r="D59" s="11"/>
      <c r="E59" s="11"/>
      <c r="F59" s="11"/>
      <c r="G59" s="11"/>
      <c r="H59" s="11"/>
      <c r="I59" s="61"/>
      <c r="J59" s="45"/>
      <c r="K59" s="4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4:23" ht="49.5" customHeight="1" x14ac:dyDescent="0.2">
      <c r="D60" s="11"/>
      <c r="E60" s="11"/>
      <c r="F60" s="11"/>
      <c r="G60" s="11"/>
      <c r="H60" s="11"/>
      <c r="I60" s="61"/>
      <c r="J60" s="45"/>
      <c r="K60" s="4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4:23" ht="49.5" customHeight="1" x14ac:dyDescent="0.2">
      <c r="D61" s="11"/>
      <c r="E61" s="11"/>
      <c r="F61" s="11"/>
      <c r="G61" s="11"/>
      <c r="H61" s="11"/>
      <c r="I61" s="61"/>
      <c r="J61" s="45"/>
      <c r="K61" s="4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4:23" ht="49.5" customHeight="1" x14ac:dyDescent="0.2">
      <c r="D62" s="11"/>
      <c r="E62" s="11"/>
      <c r="F62" s="11"/>
      <c r="G62" s="11"/>
      <c r="H62" s="11"/>
      <c r="I62" s="61"/>
      <c r="J62" s="45"/>
      <c r="K62" s="4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4:23" ht="49.5" customHeight="1" x14ac:dyDescent="0.2">
      <c r="D63" s="11"/>
      <c r="E63" s="11"/>
      <c r="F63" s="11"/>
      <c r="G63" s="11"/>
      <c r="H63" s="11"/>
      <c r="I63" s="61"/>
      <c r="J63" s="45"/>
      <c r="K63" s="45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4:23" ht="49.5" customHeight="1" x14ac:dyDescent="0.2">
      <c r="D64" s="11"/>
      <c r="E64" s="11"/>
      <c r="F64" s="11"/>
      <c r="G64" s="11"/>
      <c r="H64" s="11"/>
      <c r="I64" s="61"/>
      <c r="J64" s="45"/>
      <c r="K64" s="45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61"/>
      <c r="J65" s="45"/>
      <c r="K65" s="45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61"/>
      <c r="J66" s="45"/>
      <c r="K66" s="45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61"/>
      <c r="J67" s="45"/>
      <c r="K67" s="45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61"/>
      <c r="J68" s="45"/>
      <c r="K68" s="45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61"/>
      <c r="J69" s="45"/>
      <c r="K69" s="45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61"/>
      <c r="J70" s="45"/>
      <c r="K70" s="4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61"/>
      <c r="J71" s="45"/>
      <c r="K71" s="45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61"/>
      <c r="J72" s="45"/>
      <c r="K72" s="45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61"/>
      <c r="J73" s="45"/>
      <c r="K73" s="45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61"/>
      <c r="J74" s="45"/>
      <c r="K74" s="45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61"/>
      <c r="J75" s="45"/>
      <c r="K75" s="45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61"/>
      <c r="J76" s="45"/>
      <c r="K76" s="45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61"/>
      <c r="J77" s="45"/>
      <c r="K77" s="45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61"/>
      <c r="J78" s="45"/>
      <c r="K78" s="45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61"/>
      <c r="J79" s="45"/>
      <c r="K79" s="45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61"/>
      <c r="J80" s="45"/>
      <c r="K80" s="45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61"/>
      <c r="J81" s="45"/>
      <c r="K81" s="45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61"/>
      <c r="J82" s="45"/>
      <c r="K82" s="45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61"/>
      <c r="J83" s="45"/>
      <c r="K83" s="45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61"/>
      <c r="J84" s="45"/>
      <c r="K84" s="45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61"/>
      <c r="J85" s="45"/>
      <c r="K85" s="45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61"/>
      <c r="J86" s="45"/>
      <c r="K86" s="45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61"/>
      <c r="J87" s="45"/>
      <c r="K87" s="45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61"/>
      <c r="J88" s="45"/>
      <c r="K88" s="45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61"/>
      <c r="J89" s="45"/>
      <c r="K89" s="45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61"/>
      <c r="J90" s="45"/>
      <c r="K90" s="45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61"/>
      <c r="J91" s="45"/>
      <c r="K91" s="45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61"/>
      <c r="J92" s="45"/>
      <c r="K92" s="45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61"/>
      <c r="J93" s="45"/>
      <c r="K93" s="45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61"/>
      <c r="J94" s="45"/>
      <c r="K94" s="45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61"/>
      <c r="J95" s="45"/>
      <c r="K95" s="45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61"/>
      <c r="J96" s="45"/>
      <c r="K96" s="45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61"/>
      <c r="J97" s="45"/>
      <c r="K97" s="45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61"/>
      <c r="J98" s="45"/>
      <c r="K98" s="45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61"/>
      <c r="J99" s="45"/>
      <c r="K99" s="45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61"/>
      <c r="J100" s="45"/>
      <c r="K100" s="45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61"/>
      <c r="J101" s="45"/>
      <c r="K101" s="45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61"/>
      <c r="J102" s="45"/>
      <c r="K102" s="45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61"/>
      <c r="J103" s="45"/>
      <c r="K103" s="45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61"/>
      <c r="J104" s="45"/>
      <c r="K104" s="45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61"/>
      <c r="J105" s="45"/>
      <c r="K105" s="45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61"/>
      <c r="J106" s="45"/>
      <c r="K106" s="45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61"/>
      <c r="J107" s="45"/>
      <c r="K107" s="45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61"/>
      <c r="J108" s="45"/>
      <c r="K108" s="45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61"/>
      <c r="J109" s="45"/>
      <c r="K109" s="45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61"/>
      <c r="J110" s="45"/>
      <c r="K110" s="45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61"/>
      <c r="J111" s="45"/>
      <c r="K111" s="45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61"/>
      <c r="J112" s="45"/>
      <c r="K112" s="45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61"/>
      <c r="J113" s="45"/>
      <c r="K113" s="45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61"/>
      <c r="J114" s="45"/>
      <c r="K114" s="45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61"/>
      <c r="J115" s="45"/>
      <c r="K115" s="45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61"/>
      <c r="J116" s="45"/>
      <c r="K116" s="45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61"/>
      <c r="J117" s="45"/>
      <c r="K117" s="45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61"/>
      <c r="J118" s="45"/>
      <c r="K118" s="45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61"/>
      <c r="J119" s="45"/>
      <c r="K119" s="45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61"/>
      <c r="J120" s="45"/>
      <c r="K120" s="45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61"/>
      <c r="J121" s="45"/>
      <c r="K121" s="45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61"/>
      <c r="J122" s="45"/>
      <c r="K122" s="45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61"/>
      <c r="J123" s="45"/>
      <c r="K123" s="45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61"/>
      <c r="J124" s="45"/>
      <c r="K124" s="45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61"/>
      <c r="J125" s="45"/>
      <c r="K125" s="45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61"/>
      <c r="J126" s="45"/>
      <c r="K126" s="45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61"/>
      <c r="J127" s="45"/>
      <c r="K127" s="45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61"/>
      <c r="J128" s="45"/>
      <c r="K128" s="45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61"/>
      <c r="J129" s="45"/>
      <c r="K129" s="45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61"/>
      <c r="J130" s="45"/>
      <c r="K130" s="45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61"/>
      <c r="J131" s="45"/>
      <c r="K131" s="45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61"/>
      <c r="J132" s="45"/>
      <c r="K132" s="45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61"/>
      <c r="J133" s="45"/>
      <c r="K133" s="45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61"/>
      <c r="J134" s="45"/>
      <c r="K134" s="45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61"/>
      <c r="J135" s="45"/>
      <c r="K135" s="45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61"/>
      <c r="J136" s="45"/>
      <c r="K136" s="45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61"/>
      <c r="J137" s="45"/>
      <c r="K137" s="45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49.5" customHeight="1" x14ac:dyDescent="0.2">
      <c r="D138" s="11"/>
      <c r="E138" s="11"/>
      <c r="F138" s="11"/>
      <c r="G138" s="11"/>
      <c r="H138" s="11"/>
      <c r="I138" s="61"/>
      <c r="J138" s="45"/>
      <c r="K138" s="45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49.5" customHeight="1" x14ac:dyDescent="0.2">
      <c r="D139" s="11"/>
      <c r="E139" s="11"/>
      <c r="F139" s="11"/>
      <c r="G139" s="11"/>
      <c r="H139" s="11"/>
      <c r="I139" s="61"/>
      <c r="J139" s="45"/>
      <c r="K139" s="45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ht="49.5" customHeight="1" x14ac:dyDescent="0.2">
      <c r="D140" s="11"/>
      <c r="E140" s="11"/>
      <c r="F140" s="11"/>
      <c r="G140" s="11"/>
      <c r="H140" s="11"/>
      <c r="I140" s="61"/>
      <c r="J140" s="45"/>
      <c r="K140" s="45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ht="49.5" customHeight="1" x14ac:dyDescent="0.2">
      <c r="D141" s="11"/>
      <c r="E141" s="11"/>
      <c r="F141" s="11"/>
      <c r="G141" s="11"/>
      <c r="H141" s="11"/>
      <c r="I141" s="61"/>
      <c r="J141" s="45"/>
      <c r="K141" s="45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ht="49.5" customHeight="1" x14ac:dyDescent="0.2">
      <c r="D142" s="11"/>
      <c r="E142" s="11"/>
      <c r="F142" s="11"/>
      <c r="G142" s="11"/>
      <c r="H142" s="11"/>
      <c r="I142" s="61"/>
      <c r="J142" s="45"/>
      <c r="K142" s="45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ht="49.5" customHeight="1" x14ac:dyDescent="0.2">
      <c r="D143" s="11"/>
      <c r="E143" s="11"/>
      <c r="F143" s="11"/>
      <c r="G143" s="11"/>
      <c r="H143" s="11"/>
      <c r="I143" s="61"/>
      <c r="J143" s="45"/>
      <c r="K143" s="45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ht="49.5" customHeight="1" x14ac:dyDescent="0.2">
      <c r="D144" s="11"/>
      <c r="E144" s="11"/>
      <c r="F144" s="11"/>
      <c r="G144" s="11"/>
      <c r="H144" s="11"/>
      <c r="I144" s="61"/>
      <c r="J144" s="45"/>
      <c r="K144" s="45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ht="49.5" customHeight="1" x14ac:dyDescent="0.2">
      <c r="D145" s="11"/>
      <c r="E145" s="11"/>
      <c r="F145" s="11"/>
      <c r="G145" s="11"/>
      <c r="H145" s="11"/>
      <c r="I145" s="61"/>
      <c r="J145" s="45"/>
      <c r="K145" s="45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ht="49.5" customHeight="1" x14ac:dyDescent="0.2">
      <c r="D146" s="11"/>
      <c r="E146" s="11"/>
      <c r="F146" s="11"/>
      <c r="G146" s="11"/>
      <c r="H146" s="11"/>
      <c r="I146" s="61"/>
      <c r="J146" s="45"/>
      <c r="K146" s="45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ht="67.5" customHeight="1" x14ac:dyDescent="0.2">
      <c r="D147" s="11"/>
      <c r="E147" s="11"/>
      <c r="F147" s="11"/>
      <c r="G147" s="11"/>
      <c r="H147" s="11"/>
      <c r="I147" s="61"/>
      <c r="J147" s="45"/>
      <c r="K147" s="45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ht="54" customHeight="1" x14ac:dyDescent="0.2">
      <c r="D148" s="11"/>
      <c r="E148" s="11"/>
      <c r="F148" s="11"/>
      <c r="G148" s="11"/>
      <c r="H148" s="11"/>
      <c r="I148" s="61"/>
      <c r="J148" s="45"/>
      <c r="K148" s="45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x14ac:dyDescent="0.2">
      <c r="D149" s="11"/>
      <c r="E149" s="11"/>
      <c r="F149" s="11"/>
      <c r="G149" s="11"/>
      <c r="H149" s="11"/>
      <c r="I149" s="44"/>
      <c r="J149" s="45"/>
      <c r="K149" s="45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x14ac:dyDescent="0.2">
      <c r="D150" s="11"/>
      <c r="E150" s="11"/>
      <c r="F150" s="11"/>
      <c r="G150" s="11"/>
      <c r="H150" s="11"/>
      <c r="I150" s="44"/>
      <c r="J150" s="45"/>
      <c r="K150" s="45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x14ac:dyDescent="0.2">
      <c r="D151" s="11"/>
      <c r="E151" s="11"/>
      <c r="F151" s="11"/>
      <c r="G151" s="11"/>
      <c r="H151" s="11"/>
      <c r="I151" s="44"/>
      <c r="J151" s="45"/>
      <c r="K151" s="45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x14ac:dyDescent="0.2">
      <c r="D152" s="11"/>
      <c r="E152" s="11"/>
      <c r="F152" s="11"/>
      <c r="G152" s="11"/>
      <c r="H152" s="11"/>
      <c r="I152" s="44"/>
      <c r="J152" s="45"/>
      <c r="K152" s="45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x14ac:dyDescent="0.2">
      <c r="D153" s="11"/>
      <c r="E153" s="11"/>
      <c r="F153" s="11"/>
      <c r="G153" s="11"/>
      <c r="H153" s="11"/>
      <c r="I153" s="44"/>
      <c r="J153" s="45"/>
      <c r="K153" s="45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x14ac:dyDescent="0.2">
      <c r="D154" s="11"/>
      <c r="E154" s="11"/>
      <c r="F154" s="11"/>
      <c r="G154" s="11"/>
      <c r="H154" s="11"/>
      <c r="I154" s="44"/>
      <c r="J154" s="45"/>
      <c r="K154" s="45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x14ac:dyDescent="0.2">
      <c r="D155" s="11"/>
      <c r="E155" s="11"/>
      <c r="F155" s="11"/>
      <c r="G155" s="11"/>
      <c r="H155" s="11"/>
      <c r="I155" s="44"/>
      <c r="J155" s="45"/>
      <c r="K155" s="45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x14ac:dyDescent="0.2">
      <c r="D156" s="11"/>
      <c r="E156" s="11"/>
      <c r="F156" s="11"/>
      <c r="G156" s="11"/>
      <c r="H156" s="11"/>
      <c r="I156" s="44"/>
      <c r="J156" s="45"/>
      <c r="K156" s="45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x14ac:dyDescent="0.2">
      <c r="D157" s="11"/>
      <c r="E157" s="11"/>
      <c r="F157" s="11"/>
      <c r="G157" s="11"/>
      <c r="H157" s="11"/>
      <c r="I157" s="44"/>
      <c r="J157" s="45"/>
      <c r="K157" s="45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x14ac:dyDescent="0.2">
      <c r="D158" s="11"/>
      <c r="E158" s="11"/>
      <c r="F158" s="11"/>
      <c r="G158" s="11"/>
      <c r="H158" s="11"/>
      <c r="I158" s="44"/>
      <c r="J158" s="45"/>
      <c r="K158" s="45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x14ac:dyDescent="0.2">
      <c r="D159" s="11"/>
      <c r="E159" s="11"/>
      <c r="F159" s="11"/>
      <c r="G159" s="11"/>
      <c r="H159" s="11"/>
      <c r="I159" s="44"/>
      <c r="J159" s="45"/>
      <c r="K159" s="45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4:23" x14ac:dyDescent="0.2">
      <c r="D160" s="11"/>
      <c r="E160" s="11"/>
      <c r="F160" s="11"/>
      <c r="G160" s="11"/>
      <c r="H160" s="11"/>
      <c r="I160" s="44"/>
      <c r="J160" s="45"/>
      <c r="K160" s="45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4:23" x14ac:dyDescent="0.2">
      <c r="D161" s="11"/>
      <c r="E161" s="11"/>
      <c r="F161" s="11"/>
      <c r="G161" s="11"/>
      <c r="H161" s="11"/>
      <c r="I161" s="44"/>
      <c r="J161" s="45"/>
      <c r="K161" s="45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4:23" x14ac:dyDescent="0.2">
      <c r="D162" s="11"/>
      <c r="E162" s="11"/>
      <c r="F162" s="11"/>
      <c r="G162" s="11"/>
      <c r="H162" s="11"/>
      <c r="I162" s="44"/>
      <c r="J162" s="45"/>
      <c r="K162" s="45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4:23" x14ac:dyDescent="0.2">
      <c r="D163" s="11"/>
      <c r="E163" s="11"/>
      <c r="F163" s="11"/>
      <c r="G163" s="11"/>
      <c r="H163" s="11"/>
      <c r="I163" s="44"/>
      <c r="J163" s="45"/>
      <c r="K163" s="45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4:23" x14ac:dyDescent="0.2">
      <c r="D164" s="11"/>
      <c r="E164" s="11"/>
      <c r="F164" s="11"/>
      <c r="G164" s="11"/>
      <c r="H164" s="11"/>
      <c r="I164" s="44"/>
      <c r="J164" s="45"/>
      <c r="K164" s="45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4:23" x14ac:dyDescent="0.2">
      <c r="D165" s="11"/>
      <c r="E165" s="11"/>
      <c r="F165" s="11"/>
      <c r="G165" s="11"/>
      <c r="H165" s="11"/>
      <c r="I165" s="44"/>
      <c r="J165" s="45"/>
      <c r="K165" s="45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4:23" x14ac:dyDescent="0.2">
      <c r="D166" s="11"/>
      <c r="E166" s="11"/>
      <c r="F166" s="11"/>
      <c r="G166" s="11"/>
      <c r="H166" s="11"/>
      <c r="I166" s="44"/>
      <c r="J166" s="45"/>
      <c r="K166" s="45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4:23" x14ac:dyDescent="0.2">
      <c r="D167" s="11"/>
      <c r="E167" s="11"/>
      <c r="F167" s="11"/>
      <c r="G167" s="11"/>
      <c r="H167" s="11"/>
      <c r="I167" s="44"/>
      <c r="J167" s="45"/>
      <c r="K167" s="45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4:23" x14ac:dyDescent="0.2">
      <c r="D168" s="11"/>
      <c r="E168" s="11"/>
      <c r="F168" s="11"/>
      <c r="G168" s="11"/>
      <c r="H168" s="11"/>
      <c r="I168" s="44"/>
      <c r="J168" s="45"/>
      <c r="K168" s="45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NVSPL58</cp:lastModifiedBy>
  <cp:revision>45</cp:revision>
  <cp:lastPrinted>2016-02-12T09:47:00Z</cp:lastPrinted>
  <dcterms:created xsi:type="dcterms:W3CDTF">2015-02-03T12:11:00Z</dcterms:created>
  <dcterms:modified xsi:type="dcterms:W3CDTF">2025-12-17T18:21:28Z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