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5 m\MAISTAS\PIENO IR MĖSOS produktai - Ekonominis naudingumas\SUTARTYS\GRA sutartys\GRA sutartis Samsonas\"/>
    </mc:Choice>
  </mc:AlternateContent>
  <bookViews>
    <workbookView xWindow="-34065" yWindow="1920" windowWidth="28800" windowHeight="15345"/>
  </bookViews>
  <sheets>
    <sheet name="GRA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2" l="1"/>
  <c r="K16" i="2" l="1"/>
  <c r="K15" i="2"/>
  <c r="K9" i="2"/>
  <c r="K10" i="2"/>
  <c r="K11" i="2"/>
  <c r="K12" i="2"/>
  <c r="K13" i="2"/>
  <c r="K14" i="2"/>
  <c r="K7" i="2"/>
  <c r="K8" i="2"/>
  <c r="K6" i="2" l="1"/>
</calcChain>
</file>

<file path=xl/sharedStrings.xml><?xml version="1.0" encoding="utf-8"?>
<sst xmlns="http://schemas.openxmlformats.org/spreadsheetml/2006/main" count="114" uniqueCount="70">
  <si>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</si>
  <si>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</si>
  <si>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</si>
  <si>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</si>
  <si>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</si>
  <si>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</si>
  <si>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</si>
  <si>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</si>
  <si>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</si>
  <si>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</si>
  <si>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</si>
  <si>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</si>
  <si>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</si>
  <si>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</si>
  <si>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Mato vnt. kaina (įkainis), Eur su PVM</t>
  </si>
  <si>
    <t>Prekei keliami techniniai reikalavimai</t>
  </si>
  <si>
    <t>Prekės gamintojas      (-ai), šalis</t>
  </si>
  <si>
    <t>3.</t>
  </si>
  <si>
    <t>4.</t>
  </si>
  <si>
    <t>5.</t>
  </si>
  <si>
    <t xml:space="preserve">kg </t>
  </si>
  <si>
    <t>1 kartą per savaitę</t>
  </si>
  <si>
    <t>-18 °C</t>
  </si>
  <si>
    <t>6.</t>
  </si>
  <si>
    <t>7.</t>
  </si>
  <si>
    <t>8.</t>
  </si>
  <si>
    <t>9.</t>
  </si>
  <si>
    <t>10.</t>
  </si>
  <si>
    <t>11.</t>
  </si>
  <si>
    <t>Jautienos kumpis</t>
  </si>
  <si>
    <t>0...+6 °C</t>
  </si>
  <si>
    <t>7 paros</t>
  </si>
  <si>
    <t>3 kartus per savaitę</t>
  </si>
  <si>
    <r>
      <rPr>
        <sz val="12"/>
        <color theme="1"/>
        <rFont val="Times New Roman"/>
        <family val="1"/>
        <charset val="186"/>
      </rPr>
      <t>-</t>
    </r>
  </si>
  <si>
    <t>UAB Samsonas, Lietuva</t>
  </si>
  <si>
    <t>Kiaulienos šoninė</t>
  </si>
  <si>
    <t>Kiaulienos sprandinė</t>
  </si>
  <si>
    <t>Kalakutienos krūtinėlės filė</t>
  </si>
  <si>
    <t>365 dienos</t>
  </si>
  <si>
    <t>UAB Krekenavos agrofirma, Lietuva</t>
  </si>
  <si>
    <t>Karštai rūkyta jautienos nugarinė</t>
  </si>
  <si>
    <t>Šaltai rūkyti lašiniai</t>
  </si>
  <si>
    <t>Saldus galas kombinats, Latvija</t>
  </si>
  <si>
    <t>3 metai</t>
  </si>
  <si>
    <t>0 + 25 °C</t>
  </si>
  <si>
    <t>iki 1 kg</t>
  </si>
  <si>
    <t>0...+15 °C</t>
  </si>
  <si>
    <t>45 paros</t>
  </si>
  <si>
    <t>60 paros</t>
  </si>
  <si>
    <t>23 paros</t>
  </si>
  <si>
    <r>
      <rPr>
        <b/>
        <sz val="12"/>
        <rFont val="Times New Roman"/>
        <family val="1"/>
        <charset val="186"/>
      </rPr>
      <t>Jautienos kumpis.</t>
    </r>
    <r>
      <rPr>
        <sz val="12"/>
        <rFont val="Times New Roman"/>
        <family val="1"/>
        <charset val="186"/>
      </rPr>
      <t xml:space="preserve"> Atšaldytas kumpio riešutėlis (standarte skerdenos dalis Nr. 2070) (Jungtinių Tautų Europos ekonominės komisijos (JT EEK) standartas ,,Bovine meat – carcases and cuts“ arba lygiavertis).</t>
    </r>
  </si>
  <si>
    <r>
      <rPr>
        <b/>
        <sz val="12"/>
        <rFont val="Times New Roman"/>
        <family val="1"/>
        <charset val="186"/>
      </rPr>
      <t>Kiaulienos šoninė.</t>
    </r>
    <r>
      <rPr>
        <sz val="12"/>
        <rFont val="Times New Roman"/>
        <family val="1"/>
        <charset val="186"/>
      </rPr>
      <t xml:space="preserve"> Atšaldyta, be odos, nupjauti kaulai (Jungtinių Tautų Europos ekonominės komisijos (JT EEK) standartas ,,Porcine meat – carcases and cuts“ arba lygiavertis).</t>
    </r>
  </si>
  <si>
    <r>
      <rPr>
        <b/>
        <sz val="12"/>
        <rFont val="Times New Roman"/>
        <family val="1"/>
        <charset val="186"/>
      </rPr>
      <t>Kiaulienos sprandinė.</t>
    </r>
    <r>
      <rPr>
        <sz val="12"/>
        <rFont val="Times New Roman"/>
        <family val="1"/>
        <charset val="186"/>
      </rPr>
      <t xml:space="preserve"> Atšaldyta, be pomentės raumens, skerdenos svoris – ne didesnis kaip 65-70 kg (Jungtinių Tautų Europos ekonominės komisijos (JT EEK) standartas ,,Porcine meat – carcases and cuts“ arba lygiavertis).</t>
    </r>
  </si>
  <si>
    <r>
      <rPr>
        <b/>
        <sz val="12"/>
        <rFont val="Times New Roman"/>
        <family val="1"/>
        <charset val="186"/>
      </rPr>
      <t xml:space="preserve">Kalakutienos krūtinėlės filė. </t>
    </r>
    <r>
      <rPr>
        <sz val="12"/>
        <rFont val="Times New Roman"/>
        <family val="1"/>
        <charset val="186"/>
      </rPr>
      <t>Užšaldyta, ne didesnėse kaip 5,0 kg pakuotėse (Komisijos reglamentas (EB) Nr. 543/2008).</t>
    </r>
  </si>
  <si>
    <t>iki 5 kg</t>
  </si>
  <si>
    <r>
      <rPr>
        <b/>
        <sz val="12"/>
        <rFont val="Times New Roman"/>
        <family val="1"/>
        <charset val="186"/>
      </rPr>
      <t>Karštai rūkyta jautienos nugarinė.</t>
    </r>
    <r>
      <rPr>
        <sz val="12"/>
        <rFont val="Times New Roman"/>
        <family val="1"/>
        <charset val="186"/>
      </rPr>
      <t xml:space="preserve"> Aukščiausios rūšies, be kaulų, atitinkanti reikalavimus, nustatytus Mėsos gaminių techniniu reglamentu, patvirtintu Lietuvos Respublikos žemės ūkio ministro 2015 m. vasario 9 d. įsakymu Nr. 3D-78 ,,Dėl mėsos gaminių techninio reglamento patvirtinimo ir žemės ūkio ministro 2003 m. gruodžio 29 d. įsakymo Nr. 3D-560 pripažinimo netekusiu galios“.</t>
    </r>
  </si>
  <si>
    <r>
      <rPr>
        <b/>
        <sz val="12"/>
        <rFont val="Times New Roman"/>
        <family val="1"/>
        <charset val="186"/>
      </rPr>
      <t xml:space="preserve">Šaltai rūkytas kiaulienos kumpis (po 50 g). </t>
    </r>
    <r>
      <rPr>
        <sz val="12"/>
        <rFont val="Times New Roman"/>
        <family val="1"/>
        <charset val="186"/>
      </rPr>
      <t>Aukščiausios rūšies, be odos, pjaustytas riekutėmis, sufasuotas po 50 g, atitinkantis reikalavimus, nustatytus Mėsos gaminių techniniu reglamentu (Lietuvos Respublikos žemės ūkio ministro 2015 m. vasario 9 d. įsakymas Nr. 3D-78 ,,Dėl mėsos gaminių techninio reglamento patvirtinimo ir žemės ūkio ministro 2003 m. gruodžio 29 d. įsakymo Nr. 3D-560 pripažinimo netekusiu galios“).</t>
    </r>
  </si>
  <si>
    <r>
      <rPr>
        <b/>
        <sz val="12"/>
        <rFont val="Times New Roman"/>
        <family val="1"/>
        <charset val="186"/>
      </rPr>
      <t>Šaltai rūkyti lašiniai.</t>
    </r>
    <r>
      <rPr>
        <sz val="12"/>
        <rFont val="Times New Roman"/>
        <family val="1"/>
        <charset val="186"/>
      </rPr>
      <t xml:space="preserve"> Aukščiausios rūšies, atitinkantys reikalavimus, nustatytus Mėsos gaminių techniniu reglamentu, patvirtintu Lietuvos Respublikos žemės ūkio ministro 2015 m. vasario 9 d. įsakymu Nr. 3D-78 ,,Dėl mėsos gaminių techninio reglamento patvirtinimo ir žemės ūkio ministro 2003 m. gruodžio 29 d. įsakymo Nr. 3D-560 pripažinimo netekusiu galios“.</t>
    </r>
  </si>
  <si>
    <r>
      <rPr>
        <b/>
        <sz val="12"/>
        <rFont val="Times New Roman"/>
        <family val="1"/>
        <charset val="186"/>
      </rPr>
      <t>Vytinta dešra (sufasuota po 50 g).</t>
    </r>
    <r>
      <rPr>
        <sz val="12"/>
        <rFont val="Times New Roman"/>
        <family val="1"/>
        <charset val="186"/>
      </rPr>
      <t xml:space="preserve"> Aukščiausios rūšies, pagaminta iš kiaulienos mėsos, pjaustyta, atitinkanti reikalavimus, nustatytus Mėsos gaminių techniniu reglamentu, patvirtintu Lietuvos Respublikos žemės ūkio ministro 2015 m. vasario 9 d. įsakymu Nr. 3D-78 ,,Dėl mėsos gaminių techninio reglamento patvirtinimo ir žemės ūkio ministro 2003 m. gruodžio 29 d. įsakymo  Nr. 3D-560 pripažinimo netekusiu galios“.</t>
    </r>
  </si>
  <si>
    <t xml:space="preserve">Vytinta dešra </t>
  </si>
  <si>
    <r>
      <rPr>
        <b/>
        <sz val="12"/>
        <rFont val="Times New Roman"/>
        <family val="1"/>
        <charset val="186"/>
      </rPr>
      <t xml:space="preserve">Kiaulienos savo sultyse konservai. </t>
    </r>
    <r>
      <rPr>
        <sz val="12"/>
        <rFont val="Times New Roman"/>
        <family val="1"/>
        <charset val="186"/>
      </rPr>
      <t>Kiaulienos mėsos kiekis konservuose (masės procentais) turi būti ne mažesnis kaip 80 proc., ne didesnėse kaip 1,0 kg pakuotėse (pagal veikiančią NTD).</t>
    </r>
  </si>
  <si>
    <r>
      <rPr>
        <b/>
        <sz val="12"/>
        <rFont val="Times New Roman"/>
        <family val="1"/>
        <charset val="186"/>
      </rPr>
      <t>Kapotos jautienos kumpis (konservai).</t>
    </r>
    <r>
      <rPr>
        <sz val="12"/>
        <rFont val="Times New Roman"/>
        <family val="1"/>
        <charset val="186"/>
      </rPr>
      <t xml:space="preserve"> Jautienos kumpio kiekis konservuose (masės procentais) turi būti ne mažesnis kaip 70 proc., ne didesnėse kaip 1,0 kg pakuotėse (pagal veikiančią NTD).</t>
    </r>
  </si>
  <si>
    <r>
      <rPr>
        <b/>
        <sz val="12"/>
        <rFont val="Times New Roman"/>
        <family val="1"/>
        <charset val="186"/>
      </rPr>
      <t>Jautienos savo sultyse konservai.</t>
    </r>
    <r>
      <rPr>
        <sz val="12"/>
        <rFont val="Times New Roman"/>
        <family val="1"/>
        <charset val="186"/>
      </rPr>
      <t xml:space="preserve"> Jautienos mėsos kiekis konservuose (masės procentais) turi būti ne mažesnis kaip 80 proc., ne didesnėse kaip 1,0 kg pakuotėse (pagal veikiančią NTD).</t>
    </r>
  </si>
  <si>
    <t>VISO SUMA:</t>
  </si>
  <si>
    <r>
      <t>Kiaulienos savo sultyse konservai</t>
    </r>
    <r>
      <rPr>
        <sz val="12"/>
        <color rgb="FFFF0000"/>
        <rFont val="Times New Roman"/>
        <family val="1"/>
        <charset val="186"/>
      </rPr>
      <t xml:space="preserve"> </t>
    </r>
  </si>
  <si>
    <r>
      <t>Kapotos jautienos kumpis</t>
    </r>
    <r>
      <rPr>
        <sz val="12"/>
        <color rgb="FFFF0000"/>
        <rFont val="Times New Roman"/>
        <family val="1"/>
        <charset val="186"/>
      </rPr>
      <t xml:space="preserve"> </t>
    </r>
  </si>
  <si>
    <t>Jautiena savo sultyse</t>
  </si>
  <si>
    <t>0,325 kg</t>
  </si>
  <si>
    <t xml:space="preserve">50 g </t>
  </si>
  <si>
    <t>Šaltai rūkytas kiaulienos kumpis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</si>
</sst>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11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3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/>
    </xf>
    <xf numFmtId="0" fontId="3" fillId="2" borderId="0" xfId="0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4" fontId="8" fillId="2" borderId="1" xfId="0" quotePrefix="1" applyNumberFormat="1" applyFont="1" applyFill="1" applyBorder="1" applyAlignment="1">
      <alignment horizontal="center" vertical="center" wrapText="1"/>
    </xf>
    <xf numFmtId="164" fontId="8" fillId="2" borderId="1" xfId="0" quotePrefix="1" applyNumberFormat="1" applyFont="1" applyFill="1" applyBorder="1" applyAlignment="1">
      <alignment horizontal="center" vertical="center"/>
    </xf>
    <xf numFmtId="164" fontId="3" fillId="2" borderId="1" xfId="0" quotePrefix="1" applyNumberFormat="1" applyFont="1" applyFill="1" applyBorder="1" applyAlignment="1">
      <alignment horizontal="center" vertical="center"/>
    </xf>
    <xf numFmtId="2" fontId="10" fillId="0" borderId="6" xfId="0" applyNumberFormat="1" applyFont="1" applyBorder="1"/>
    <xf numFmtId="1" fontId="3" fillId="2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2" fontId="10" fillId="0" borderId="4" xfId="0" applyNumberFormat="1" applyFont="1" applyBorder="1" applyAlignment="1">
      <alignment horizontal="right"/>
    </xf>
    <xf numFmtId="2" fontId="0" fillId="0" borderId="5" xfId="0" applyNumberForma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0"/>
  <sheetViews>
    <sheetView tabSelected="1" topLeftCell="A10" zoomScale="80" zoomScaleNormal="80" zoomScaleSheetLayoutView="80" workbookViewId="0">
      <selection activeCell="B11" sqref="B11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9.625" customWidth="1"/>
    <col min="16" max="16" width="12.125" bestFit="1" customWidth="1"/>
  </cols>
  <sheetData>
    <row r="2" spans="1:12" ht="40.5" customHeight="1" x14ac:dyDescent="0.25">
      <c r="C2" s="1"/>
      <c r="D2" s="1"/>
      <c r="E2" s="1"/>
      <c r="F2" s="1"/>
      <c r="G2" s="1"/>
      <c r="H2" s="54" t="s">
        <v>10</v>
      </c>
      <c r="I2" s="55"/>
      <c r="J2" s="55"/>
      <c r="K2" s="55"/>
      <c r="L2" s="25"/>
    </row>
    <row r="3" spans="1:12" ht="48.75" customHeight="1" x14ac:dyDescent="0.25">
      <c r="C3" s="56" t="s">
        <v>11</v>
      </c>
      <c r="D3" s="56"/>
      <c r="E3" s="56"/>
      <c r="F3" s="56"/>
      <c r="G3" s="56"/>
      <c r="H3" s="56"/>
      <c r="I3" s="56"/>
      <c r="J3" s="56"/>
      <c r="K3" s="1"/>
      <c r="L3" s="1"/>
    </row>
    <row r="4" spans="1:12" ht="66.75" customHeight="1" x14ac:dyDescent="0.2">
      <c r="A4" s="19" t="s">
        <v>9</v>
      </c>
      <c r="B4" s="17" t="s">
        <v>0</v>
      </c>
      <c r="C4" s="17" t="s">
        <v>15</v>
      </c>
      <c r="D4" s="17" t="s">
        <v>1</v>
      </c>
      <c r="E4" s="17" t="s">
        <v>8</v>
      </c>
      <c r="F4" s="18" t="s">
        <v>7</v>
      </c>
      <c r="G4" s="18" t="s">
        <v>3</v>
      </c>
      <c r="H4" s="18" t="s">
        <v>4</v>
      </c>
      <c r="I4" s="18" t="s">
        <v>5</v>
      </c>
      <c r="J4" s="18" t="s">
        <v>14</v>
      </c>
      <c r="K4" s="18" t="s">
        <v>6</v>
      </c>
      <c r="L4" s="18" t="s">
        <v>16</v>
      </c>
    </row>
    <row r="5" spans="1:12" ht="24" customHeight="1" x14ac:dyDescent="0.2">
      <c r="A5" s="20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/>
    </row>
    <row r="6" spans="1:12" ht="123" customHeight="1" x14ac:dyDescent="0.2">
      <c r="A6" s="21" t="s">
        <v>13</v>
      </c>
      <c r="B6" s="46" t="s">
        <v>29</v>
      </c>
      <c r="C6" s="14" t="s">
        <v>50</v>
      </c>
      <c r="D6" s="12" t="s">
        <v>2</v>
      </c>
      <c r="E6" s="49" t="s">
        <v>33</v>
      </c>
      <c r="F6" s="22" t="s">
        <v>32</v>
      </c>
      <c r="G6" s="27" t="s">
        <v>30</v>
      </c>
      <c r="H6" s="15" t="s">
        <v>31</v>
      </c>
      <c r="I6" s="15">
        <v>264590</v>
      </c>
      <c r="J6" s="23">
        <v>13.67</v>
      </c>
      <c r="K6" s="16">
        <f>SUM(I6*J6)</f>
        <v>3616945.3</v>
      </c>
      <c r="L6" s="26" t="s">
        <v>34</v>
      </c>
    </row>
    <row r="7" spans="1:12" ht="121.5" customHeight="1" x14ac:dyDescent="0.2">
      <c r="A7" s="21" t="s">
        <v>12</v>
      </c>
      <c r="B7" s="14" t="s">
        <v>35</v>
      </c>
      <c r="C7" s="14" t="s">
        <v>51</v>
      </c>
      <c r="D7" s="12" t="s">
        <v>2</v>
      </c>
      <c r="E7" s="49" t="s">
        <v>33</v>
      </c>
      <c r="F7" s="22" t="s">
        <v>32</v>
      </c>
      <c r="G7" s="14" t="s">
        <v>30</v>
      </c>
      <c r="H7" s="14" t="s">
        <v>31</v>
      </c>
      <c r="I7" s="15">
        <v>17608</v>
      </c>
      <c r="J7" s="23">
        <v>4.8</v>
      </c>
      <c r="K7" s="16">
        <f t="shared" ref="K7" si="0">SUM(I7*J7)</f>
        <v>84518.399999999994</v>
      </c>
      <c r="L7" s="47" t="s">
        <v>34</v>
      </c>
    </row>
    <row r="8" spans="1:12" ht="108.75" customHeight="1" x14ac:dyDescent="0.2">
      <c r="A8" s="21" t="s">
        <v>17</v>
      </c>
      <c r="B8" s="14" t="s">
        <v>36</v>
      </c>
      <c r="C8" s="14" t="s">
        <v>52</v>
      </c>
      <c r="D8" s="12" t="s">
        <v>2</v>
      </c>
      <c r="E8" s="50" t="s">
        <v>33</v>
      </c>
      <c r="F8" s="22" t="s">
        <v>32</v>
      </c>
      <c r="G8" s="14" t="s">
        <v>30</v>
      </c>
      <c r="H8" s="15" t="s">
        <v>31</v>
      </c>
      <c r="I8" s="15">
        <v>308457</v>
      </c>
      <c r="J8" s="23">
        <v>5.78</v>
      </c>
      <c r="K8" s="16">
        <f>SUM(I8*J8)</f>
        <v>1782881.46</v>
      </c>
      <c r="L8" s="26" t="s">
        <v>34</v>
      </c>
    </row>
    <row r="9" spans="1:12" ht="108.75" customHeight="1" x14ac:dyDescent="0.2">
      <c r="A9" s="21" t="s">
        <v>18</v>
      </c>
      <c r="B9" s="14" t="s">
        <v>37</v>
      </c>
      <c r="C9" s="14" t="s">
        <v>53</v>
      </c>
      <c r="D9" s="12" t="s">
        <v>20</v>
      </c>
      <c r="E9" s="51" t="s">
        <v>54</v>
      </c>
      <c r="F9" s="22" t="s">
        <v>32</v>
      </c>
      <c r="G9" s="14" t="s">
        <v>22</v>
      </c>
      <c r="H9" s="15" t="s">
        <v>38</v>
      </c>
      <c r="I9" s="15">
        <v>178544</v>
      </c>
      <c r="J9" s="23">
        <v>11.25</v>
      </c>
      <c r="K9" s="16">
        <f t="shared" ref="K9:K16" si="1">SUM(I9*J9)</f>
        <v>2008620</v>
      </c>
      <c r="L9" s="26" t="s">
        <v>39</v>
      </c>
    </row>
    <row r="10" spans="1:12" ht="130.5" customHeight="1" x14ac:dyDescent="0.2">
      <c r="A10" s="21" t="s">
        <v>19</v>
      </c>
      <c r="B10" s="14" t="s">
        <v>40</v>
      </c>
      <c r="C10" s="48" t="s">
        <v>55</v>
      </c>
      <c r="D10" s="12" t="s">
        <v>2</v>
      </c>
      <c r="E10" s="50" t="s">
        <v>33</v>
      </c>
      <c r="F10" s="22" t="s">
        <v>32</v>
      </c>
      <c r="G10" s="14" t="s">
        <v>30</v>
      </c>
      <c r="H10" s="15" t="s">
        <v>49</v>
      </c>
      <c r="I10" s="15">
        <v>12198</v>
      </c>
      <c r="J10" s="23">
        <v>16.5</v>
      </c>
      <c r="K10" s="16">
        <f t="shared" si="1"/>
        <v>201267</v>
      </c>
      <c r="L10" s="26" t="s">
        <v>34</v>
      </c>
    </row>
    <row r="11" spans="1:12" ht="145.5" customHeight="1" x14ac:dyDescent="0.2">
      <c r="A11" s="21" t="s">
        <v>23</v>
      </c>
      <c r="B11" s="48" t="s">
        <v>69</v>
      </c>
      <c r="C11" s="14" t="s">
        <v>56</v>
      </c>
      <c r="D11" s="12" t="s">
        <v>2</v>
      </c>
      <c r="E11" s="53" t="s">
        <v>68</v>
      </c>
      <c r="F11" s="22" t="s">
        <v>32</v>
      </c>
      <c r="G11" s="14" t="s">
        <v>30</v>
      </c>
      <c r="H11" s="15" t="s">
        <v>48</v>
      </c>
      <c r="I11" s="15">
        <v>11486</v>
      </c>
      <c r="J11" s="23">
        <v>19.2</v>
      </c>
      <c r="K11" s="16">
        <f t="shared" si="1"/>
        <v>220531.19999999998</v>
      </c>
      <c r="L11" s="26" t="s">
        <v>34</v>
      </c>
    </row>
    <row r="12" spans="1:12" ht="137.25" customHeight="1" x14ac:dyDescent="0.2">
      <c r="A12" s="21" t="s">
        <v>24</v>
      </c>
      <c r="B12" s="14" t="s">
        <v>41</v>
      </c>
      <c r="C12" s="48" t="s">
        <v>57</v>
      </c>
      <c r="D12" s="12" t="s">
        <v>2</v>
      </c>
      <c r="E12" s="50" t="s">
        <v>33</v>
      </c>
      <c r="F12" s="22" t="s">
        <v>32</v>
      </c>
      <c r="G12" s="14" t="s">
        <v>30</v>
      </c>
      <c r="H12" s="15" t="s">
        <v>47</v>
      </c>
      <c r="I12" s="15">
        <v>2043</v>
      </c>
      <c r="J12" s="23">
        <v>5.8</v>
      </c>
      <c r="K12" s="16">
        <f t="shared" si="1"/>
        <v>11849.4</v>
      </c>
      <c r="L12" s="26" t="s">
        <v>34</v>
      </c>
    </row>
    <row r="13" spans="1:12" ht="133.5" customHeight="1" x14ac:dyDescent="0.2">
      <c r="A13" s="21" t="s">
        <v>25</v>
      </c>
      <c r="B13" s="14" t="s">
        <v>59</v>
      </c>
      <c r="C13" s="14" t="s">
        <v>58</v>
      </c>
      <c r="D13" s="12" t="s">
        <v>2</v>
      </c>
      <c r="E13" s="51" t="s">
        <v>68</v>
      </c>
      <c r="F13" s="22" t="s">
        <v>32</v>
      </c>
      <c r="G13" s="14" t="s">
        <v>46</v>
      </c>
      <c r="H13" s="15" t="s">
        <v>47</v>
      </c>
      <c r="I13" s="15">
        <v>46117</v>
      </c>
      <c r="J13" s="23">
        <v>9.9</v>
      </c>
      <c r="K13" s="16">
        <f t="shared" si="1"/>
        <v>456558.3</v>
      </c>
      <c r="L13" s="26" t="s">
        <v>34</v>
      </c>
    </row>
    <row r="14" spans="1:12" ht="108.75" customHeight="1" x14ac:dyDescent="0.2">
      <c r="A14" s="21" t="s">
        <v>26</v>
      </c>
      <c r="B14" s="14" t="s">
        <v>64</v>
      </c>
      <c r="C14" s="14" t="s">
        <v>60</v>
      </c>
      <c r="D14" s="12" t="s">
        <v>2</v>
      </c>
      <c r="E14" s="13" t="s">
        <v>45</v>
      </c>
      <c r="F14" s="22" t="s">
        <v>21</v>
      </c>
      <c r="G14" s="14" t="s">
        <v>44</v>
      </c>
      <c r="H14" s="14" t="s">
        <v>43</v>
      </c>
      <c r="I14" s="15">
        <v>5998</v>
      </c>
      <c r="J14" s="23">
        <v>7</v>
      </c>
      <c r="K14" s="16">
        <f t="shared" si="1"/>
        <v>41986</v>
      </c>
      <c r="L14" s="26" t="s">
        <v>42</v>
      </c>
    </row>
    <row r="15" spans="1:12" ht="141" customHeight="1" x14ac:dyDescent="0.2">
      <c r="A15" s="21" t="s">
        <v>27</v>
      </c>
      <c r="B15" s="14" t="s">
        <v>65</v>
      </c>
      <c r="C15" s="24" t="s">
        <v>61</v>
      </c>
      <c r="D15" s="12" t="s">
        <v>2</v>
      </c>
      <c r="E15" s="13" t="s">
        <v>45</v>
      </c>
      <c r="F15" s="22" t="s">
        <v>21</v>
      </c>
      <c r="G15" s="14" t="s">
        <v>44</v>
      </c>
      <c r="H15" s="15" t="s">
        <v>43</v>
      </c>
      <c r="I15" s="15">
        <v>7159</v>
      </c>
      <c r="J15" s="23">
        <v>17.46</v>
      </c>
      <c r="K15" s="16">
        <f t="shared" si="1"/>
        <v>124996.14</v>
      </c>
      <c r="L15" s="26" t="s">
        <v>42</v>
      </c>
    </row>
    <row r="16" spans="1:12" ht="117.75" customHeight="1" thickBot="1" x14ac:dyDescent="0.25">
      <c r="A16" s="21" t="s">
        <v>28</v>
      </c>
      <c r="B16" s="14" t="s">
        <v>66</v>
      </c>
      <c r="C16" s="24" t="s">
        <v>62</v>
      </c>
      <c r="D16" s="12" t="s">
        <v>2</v>
      </c>
      <c r="E16" s="13" t="s">
        <v>67</v>
      </c>
      <c r="F16" s="22" t="s">
        <v>21</v>
      </c>
      <c r="G16" s="14" t="s">
        <v>44</v>
      </c>
      <c r="H16" s="15" t="s">
        <v>43</v>
      </c>
      <c r="I16" s="15">
        <v>4837</v>
      </c>
      <c r="J16" s="23">
        <v>14</v>
      </c>
      <c r="K16" s="16">
        <f t="shared" si="1"/>
        <v>67718</v>
      </c>
      <c r="L16" s="26" t="s">
        <v>42</v>
      </c>
    </row>
    <row r="17" spans="1:13" ht="35.25" customHeight="1" thickBot="1" x14ac:dyDescent="0.3">
      <c r="A17" s="28"/>
      <c r="B17" s="29"/>
      <c r="C17" s="30"/>
      <c r="D17" s="31"/>
      <c r="E17" s="32"/>
      <c r="F17" s="33"/>
      <c r="G17" s="29"/>
      <c r="H17" s="34"/>
      <c r="I17" s="60" t="s">
        <v>63</v>
      </c>
      <c r="J17" s="61"/>
      <c r="K17" s="52">
        <f>SUM(K6:K16)</f>
        <v>8617871.2000000011</v>
      </c>
      <c r="L17" s="35"/>
    </row>
    <row r="18" spans="1:13" ht="207" customHeight="1" x14ac:dyDescent="0.2">
      <c r="A18" s="36"/>
      <c r="B18" s="37"/>
      <c r="C18" s="38"/>
      <c r="D18" s="39"/>
      <c r="E18" s="40"/>
      <c r="F18" s="41"/>
      <c r="G18" s="37"/>
      <c r="H18" s="42"/>
      <c r="I18" s="42"/>
      <c r="J18" s="43"/>
      <c r="K18" s="44"/>
      <c r="L18" s="45"/>
    </row>
    <row r="19" spans="1:13" ht="47.25" customHeight="1" x14ac:dyDescent="0.2">
      <c r="K19" s="11"/>
      <c r="L19" s="11"/>
      <c r="M19" s="9"/>
    </row>
    <row r="23" spans="1:13" ht="15.75" x14ac:dyDescent="0.2">
      <c r="C23" s="2"/>
      <c r="D23" s="57"/>
      <c r="E23" s="8"/>
      <c r="F23" s="58"/>
      <c r="G23" s="58"/>
    </row>
    <row r="24" spans="1:13" ht="15.75" x14ac:dyDescent="0.2">
      <c r="C24" s="3"/>
      <c r="D24" s="57"/>
      <c r="E24" s="8"/>
      <c r="F24" s="5"/>
      <c r="G24" s="6"/>
    </row>
    <row r="25" spans="1:13" ht="15.75" x14ac:dyDescent="0.2">
      <c r="C25" s="3"/>
      <c r="D25" s="57"/>
      <c r="E25" s="8"/>
      <c r="F25" s="58"/>
      <c r="G25" s="58"/>
    </row>
    <row r="26" spans="1:13" ht="15.75" x14ac:dyDescent="0.2">
      <c r="C26" s="3"/>
      <c r="D26" s="57"/>
      <c r="E26" s="8"/>
      <c r="F26" s="5"/>
      <c r="G26" s="6"/>
    </row>
    <row r="27" spans="1:13" ht="15.75" x14ac:dyDescent="0.2">
      <c r="C27" s="2"/>
      <c r="D27" s="57"/>
      <c r="E27" s="8"/>
      <c r="F27" s="7"/>
      <c r="G27" s="6"/>
    </row>
    <row r="28" spans="1:13" ht="15.75" x14ac:dyDescent="0.2">
      <c r="C28" s="4"/>
      <c r="D28" s="57"/>
      <c r="E28" s="8"/>
      <c r="F28" s="59"/>
      <c r="G28" s="59"/>
    </row>
    <row r="29" spans="1:13" ht="15.75" x14ac:dyDescent="0.2">
      <c r="C29" s="4"/>
      <c r="D29" s="57"/>
      <c r="E29" s="8"/>
      <c r="F29" s="59"/>
      <c r="G29" s="59"/>
    </row>
    <row r="30" spans="1:13" ht="15.75" x14ac:dyDescent="0.2">
      <c r="C30" s="4"/>
      <c r="D30" s="57"/>
      <c r="E30" s="8"/>
      <c r="F30" s="59"/>
      <c r="G30" s="59"/>
    </row>
  </sheetData>
  <mergeCells count="9">
    <mergeCell ref="H2:K2"/>
    <mergeCell ref="C3:J3"/>
    <mergeCell ref="D23:D30"/>
    <mergeCell ref="F23:G23"/>
    <mergeCell ref="F25:G25"/>
    <mergeCell ref="F28:G28"/>
    <mergeCell ref="F29:G29"/>
    <mergeCell ref="F30:G30"/>
    <mergeCell ref="I17:J17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2025-10-21T07:43:24Z</cp:lastPrinted>
  <dcterms:created xsi:type="dcterms:W3CDTF">2016-11-16T11:29:38Z</dcterms:created>
  <dcterms:modified xsi:type="dcterms:W3CDTF">2025-12-12T08:27:46Z</dcterms:modified>
</cp:coreProperties>
</file>