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20" yWindow="-120" windowWidth="23250" windowHeight="13170"/>
  </bookViews>
  <sheets>
    <sheet name="Drenažas"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F43" i="1"/>
  <c r="F42" i="1"/>
  <c r="F41" i="1"/>
  <c r="F40" i="1"/>
  <c r="F39" i="1"/>
  <c r="F38" i="1"/>
  <c r="F36" i="1"/>
  <c r="F35" i="1"/>
  <c r="F34" i="1"/>
  <c r="F32" i="1"/>
  <c r="F31" i="1"/>
  <c r="F30" i="1"/>
  <c r="F28" i="1"/>
  <c r="F27" i="1"/>
  <c r="F26" i="1"/>
  <c r="F12" i="1"/>
  <c r="F13" i="1"/>
  <c r="F14" i="1"/>
  <c r="F15" i="1"/>
  <c r="F16" i="1"/>
  <c r="F17" i="1"/>
  <c r="F18" i="1"/>
  <c r="F19" i="1"/>
  <c r="F20" i="1"/>
  <c r="F21" i="1"/>
  <c r="F22" i="1"/>
  <c r="F23" i="1"/>
  <c r="F24" i="1"/>
  <c r="F11" i="1"/>
  <c r="F46" i="1" l="1"/>
  <c r="F48" i="1" s="1"/>
  <c r="F47" i="1" l="1"/>
</calcChain>
</file>

<file path=xl/sharedStrings.xml><?xml version="1.0" encoding="utf-8"?>
<sst xmlns="http://schemas.openxmlformats.org/spreadsheetml/2006/main" count="82" uniqueCount="56">
  <si>
    <t>Darbų kiekių žiniaraštis</t>
  </si>
  <si>
    <t>Prašome užpildytą darbų kiekių žiniaraštį pateikti excel formatu, nekeičiant nurodytų darbų apibūdinimų (techninių specifikacijų), mato vienetų ir kiekių. Rekomenduojama įkainius ir kainas įrašyti apvalinant dviem skaitmenimis po kablelio, nekeičiant įkainių ir kainos stulpeliuose įvestų apvalinimo nustatymų, o žiniaraštį užpildžius – pasitikrinti ar nėra padarytų aritmetinių klaidų.</t>
  </si>
  <si>
    <t>Eil. Nr.</t>
  </si>
  <si>
    <t>Darbų ir išlaidų aprašymai</t>
  </si>
  <si>
    <t>Mato vnt.</t>
  </si>
  <si>
    <t>Kiekis</t>
  </si>
  <si>
    <t>Kaina Eur be PVM</t>
  </si>
  <si>
    <t>vnt.</t>
  </si>
  <si>
    <t>m</t>
  </si>
  <si>
    <t>m2</t>
  </si>
  <si>
    <t>I skyrius. Pasiruošiamieji darbai:</t>
  </si>
  <si>
    <t>m3</t>
  </si>
  <si>
    <t>kompl.</t>
  </si>
  <si>
    <t xml:space="preserve">IV skyrius. Latakai mokyklos sporto aikštynui </t>
  </si>
  <si>
    <t>III skyrius. Šulinys Nr.: 4</t>
  </si>
  <si>
    <t>II skyrius. Šulinys Nr.: 1, 2, 3, 5, 6</t>
  </si>
  <si>
    <t>Grunto kasimas mechanizuotai</t>
  </si>
  <si>
    <t>Grunto kasimas rankomis</t>
  </si>
  <si>
    <t>Grunto išvežimas</t>
  </si>
  <si>
    <t>Grunto užpylimas</t>
  </si>
  <si>
    <t>Smėlio (10cm storio), sutankinimas</t>
  </si>
  <si>
    <t>Dangų atstatymas į neprastesnę būklę nei buvusią (vejos sėjimas)</t>
  </si>
  <si>
    <t>Apsauginis futliaras el. kabeliui</t>
  </si>
  <si>
    <t>Žvyras (ne didesnio diametro kaip 32mm), sutankinimas</t>
  </si>
  <si>
    <t>Drenažo vamzdis Ø113/126 su geotekstilės sluoksniu su montavimo darbais</t>
  </si>
  <si>
    <t>PVC lietaus nuotekų vamzdis d100 su montavimo darbais</t>
  </si>
  <si>
    <t>PVC lietaus nuotekų vamzdis d160 su montavimo darbais</t>
  </si>
  <si>
    <t>PVC antgalis (aklė) d113/126 su montavimo darbais</t>
  </si>
  <si>
    <t>Drenažo jungtis į lygų vamzdį                 d110-113/126 su montavimo darbais</t>
  </si>
  <si>
    <t>PVC perėjimas d110/160 su montavimo darbais</t>
  </si>
  <si>
    <t>Alkūnė 90º  d100 su montavimo darbais</t>
  </si>
  <si>
    <t>Alkūnė 90º  d160 su montavimo darbais</t>
  </si>
  <si>
    <t>Trišakis 90º d113/126 su montavimo darbais</t>
  </si>
  <si>
    <t>Trišakis 90º  d100 su montavimo darbais</t>
  </si>
  <si>
    <t>Trišakis 90º d160 su montavimo darbais</t>
  </si>
  <si>
    <t>PVC jungtis d100 (pajungimui į tikrinimo šulinį) su montavimo darbais</t>
  </si>
  <si>
    <t>PVC jungtis d160 (pajungimui į tikrinimo šulinį) su montavimo darbais</t>
  </si>
  <si>
    <t>Protarpinis (pasijungimui į g/b šulinį) d160 su montavimo darbais</t>
  </si>
  <si>
    <t>Šulinio dugnas d315 su montavimo darbais</t>
  </si>
  <si>
    <t>Gofruotas vamzdis d315 su montavimo darbais</t>
  </si>
  <si>
    <t>Dangtis/grotelės su tarpikliu, rėmu ir teleskopu (1,5t apkrovai) d315 su montavimo darbais</t>
  </si>
  <si>
    <t>Šulinio dugnas d425 su montavimo darbais</t>
  </si>
  <si>
    <t>Gofruotas vamzdis d425 su montavimo darbais</t>
  </si>
  <si>
    <t>Dangtis/grotelės su tarpikliu, rėmu ir teleskopu (1,5t apkrovai) d425 su montavimo darbais</t>
  </si>
  <si>
    <t>Latakai iš plastiko (atsparaus ilgalaikiam UV poveikui ir šalčio ciklams) su grotelėmis su montavimo darbais</t>
  </si>
  <si>
    <t>Įtekėjimo dėžės su PVC-U nešvarumų indu, vamzdžio prijungimo detale ir grotelėmis su montavimo darbais</t>
  </si>
  <si>
    <t>Latakų galai su montavimo darbais</t>
  </si>
  <si>
    <t>Kauno Kazio Griniaus progimnazijos Šiaurės pr. 97, Kaune, stadiono rekonstravimo darbų pirkimas. Drenažas</t>
  </si>
  <si>
    <t>V skyrius. Kita</t>
  </si>
  <si>
    <t>Pirkimo sąlygų 8 priedas</t>
  </si>
  <si>
    <t>Pastaba: Visų medžiagų sąnaudos turi būti vertinamos su pilnu darbu / įgyvendinimo / atlikimo įkainiu. Atskiras darbų kiekių žiniaraštis nebus pateikiamas.</t>
  </si>
  <si>
    <t>Iš viso Eur be PVM</t>
  </si>
  <si>
    <t>PVM, Eur</t>
  </si>
  <si>
    <t>Iš viso Eur su PVM</t>
  </si>
  <si>
    <t>Viso</t>
  </si>
  <si>
    <t>Vieneto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</si>
</sst>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Calibri"/>
      <family val="2"/>
      <scheme val="minor"/>
    </font>
    <font>
      <sz val="11"/>
      <color theme="1"/>
      <name val="Calibri"/>
      <family val="2"/>
      <charset val="186"/>
      <scheme val="minor"/>
    </font>
    <font>
      <sz val="11"/>
      <color theme="1"/>
      <name val="Calibri"/>
      <family val="2"/>
      <charset val="186"/>
    </font>
    <font>
      <sz val="12"/>
      <color theme="1"/>
      <name val="Calibri"/>
      <family val="2"/>
      <charset val="186"/>
    </font>
    <font>
      <b/>
      <sz val="12"/>
      <color theme="1"/>
      <name val="Calibri"/>
      <family val="2"/>
      <charset val="186"/>
    </font>
    <font>
      <b/>
      <sz val="14"/>
      <color theme="1"/>
      <name val="Calibri"/>
      <family val="2"/>
      <charset val="186"/>
    </font>
    <font>
      <sz val="14"/>
      <color theme="1"/>
      <name val="Calibri"/>
      <family val="2"/>
      <charset val="186"/>
    </font>
    <font>
      <i/>
      <sz val="11"/>
      <color rgb="FFFF0000"/>
      <name val="Calibri"/>
      <family val="2"/>
      <charset val="186"/>
    </font>
    <font>
      <b/>
      <sz val="11"/>
      <color theme="1"/>
      <name val="Calibri"/>
      <family val="2"/>
      <charset val="186"/>
    </font>
    <font>
      <b/>
      <sz val="11"/>
      <name val="Calibri"/>
      <family val="2"/>
      <charset val="186"/>
    </font>
    <font>
      <sz val="11"/>
      <name val="Calibri"/>
      <family val="2"/>
      <charset val="186"/>
    </font>
    <font>
      <sz val="11"/>
      <color theme="1"/>
      <name val="Aptos Narrow"/>
      <family val="2"/>
    </font>
    <font>
      <b/>
      <sz val="11"/>
      <color theme="1"/>
      <name val="Calibri"/>
      <family val="2"/>
      <charset val="186"/>
      <scheme val="minor"/>
    </font>
    <font>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indexed="9"/>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auto="1"/>
      </left>
      <right style="thin">
        <color indexed="64"/>
      </right>
      <top/>
      <bottom style="thin">
        <color indexed="64"/>
      </bottom>
      <diagonal/>
    </border>
    <border>
      <left/>
      <right style="thin">
        <color indexed="64"/>
      </right>
      <top/>
      <bottom style="thin">
        <color indexed="64"/>
      </bottom>
      <diagonal/>
    </border>
  </borders>
  <cellStyleXfs count="1">
    <xf numFmtId="0" fontId="0" fillId="0" borderId="0"/>
  </cellStyleXfs>
  <cellXfs count="48">
    <xf numFmtId="0" fontId="0" fillId="0" borderId="0" xfId="0"/>
    <xf numFmtId="0" fontId="3"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8" fillId="0" borderId="7" xfId="0" applyFont="1" applyBorder="1" applyAlignment="1">
      <alignment horizontal="center" vertical="center"/>
    </xf>
    <xf numFmtId="2" fontId="2" fillId="0" borderId="5" xfId="0" applyNumberFormat="1" applyFont="1" applyBorder="1" applyAlignment="1" applyProtection="1">
      <alignment horizontal="center" vertical="center" wrapText="1"/>
      <protection locked="0"/>
    </xf>
    <xf numFmtId="2" fontId="2" fillId="0" borderId="5" xfId="0" applyNumberFormat="1" applyFont="1" applyBorder="1" applyAlignment="1" applyProtection="1">
      <alignment horizontal="center" vertical="center"/>
      <protection locked="0"/>
    </xf>
    <xf numFmtId="0" fontId="2" fillId="0" borderId="0" xfId="0" applyFont="1" applyAlignment="1">
      <alignment horizontal="center" vertical="center"/>
    </xf>
    <xf numFmtId="0" fontId="8" fillId="0" borderId="5" xfId="0" applyFont="1" applyBorder="1" applyAlignment="1">
      <alignment horizontal="center" vertical="center" wrapText="1"/>
    </xf>
    <xf numFmtId="0" fontId="11" fillId="0" borderId="0" xfId="0" applyFont="1"/>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2" fontId="1" fillId="0" borderId="7" xfId="0" applyNumberFormat="1" applyFont="1" applyBorder="1" applyAlignment="1" applyProtection="1">
      <alignment horizontal="center" vertical="center"/>
      <protection locked="0"/>
    </xf>
    <xf numFmtId="2" fontId="12" fillId="0" borderId="5" xfId="0" applyNumberFormat="1" applyFont="1" applyBorder="1" applyAlignment="1" applyProtection="1">
      <alignment horizontal="center" vertical="center"/>
      <protection locked="0"/>
    </xf>
    <xf numFmtId="2" fontId="10" fillId="3" borderId="2" xfId="0" applyNumberFormat="1" applyFont="1" applyFill="1" applyBorder="1" applyAlignment="1" applyProtection="1">
      <alignment vertical="center" wrapText="1"/>
      <protection locked="0"/>
    </xf>
    <xf numFmtId="2" fontId="13" fillId="3" borderId="3" xfId="0" applyNumberFormat="1" applyFont="1" applyFill="1" applyBorder="1" applyAlignment="1" applyProtection="1">
      <alignment vertical="center" wrapText="1"/>
      <protection locked="0"/>
    </xf>
    <xf numFmtId="0" fontId="9" fillId="3" borderId="1" xfId="0" applyFont="1" applyFill="1" applyBorder="1" applyAlignment="1" applyProtection="1">
      <alignment vertical="center" wrapText="1"/>
      <protection hidden="1"/>
    </xf>
    <xf numFmtId="0" fontId="10" fillId="3" borderId="2" xfId="0" applyFont="1" applyFill="1" applyBorder="1" applyAlignment="1" applyProtection="1">
      <alignment vertical="center" wrapText="1"/>
      <protection hidden="1"/>
    </xf>
    <xf numFmtId="0" fontId="10" fillId="0" borderId="1" xfId="0" applyFont="1" applyBorder="1" applyAlignment="1" applyProtection="1">
      <alignment horizontal="center" vertical="center" wrapText="1"/>
      <protection hidden="1"/>
    </xf>
    <xf numFmtId="0" fontId="10" fillId="0" borderId="5" xfId="0" applyFont="1" applyBorder="1" applyAlignment="1" applyProtection="1">
      <alignment horizontal="left" vertical="center" wrapText="1"/>
      <protection hidden="1"/>
    </xf>
    <xf numFmtId="0" fontId="10" fillId="0" borderId="5" xfId="0" applyFont="1" applyBorder="1" applyAlignment="1" applyProtection="1">
      <alignment horizontal="center" vertical="center" wrapText="1"/>
      <protection hidden="1"/>
    </xf>
    <xf numFmtId="0" fontId="10" fillId="4" borderId="5" xfId="0" applyFont="1" applyFill="1" applyBorder="1" applyAlignment="1" applyProtection="1">
      <alignment horizontal="center" vertical="center" wrapText="1"/>
      <protection hidden="1"/>
    </xf>
    <xf numFmtId="0" fontId="2" fillId="0" borderId="0" xfId="0" applyFont="1" applyAlignment="1">
      <alignment horizontal="left" vertical="center" wrapText="1"/>
    </xf>
    <xf numFmtId="0" fontId="9" fillId="2" borderId="1" xfId="0" applyFont="1" applyFill="1" applyBorder="1" applyAlignment="1" applyProtection="1">
      <alignment horizontal="right" vertical="center" wrapText="1"/>
      <protection hidden="1"/>
    </xf>
    <xf numFmtId="0" fontId="9" fillId="2" borderId="2" xfId="0" applyFont="1" applyFill="1" applyBorder="1" applyAlignment="1" applyProtection="1">
      <alignment horizontal="right" vertical="center" wrapText="1"/>
      <protection hidden="1"/>
    </xf>
    <xf numFmtId="0" fontId="9" fillId="2" borderId="3" xfId="0" applyFont="1" applyFill="1" applyBorder="1" applyAlignment="1" applyProtection="1">
      <alignment horizontal="right" vertical="center" wrapText="1"/>
      <protection hidden="1"/>
    </xf>
    <xf numFmtId="0" fontId="2" fillId="0" borderId="0" xfId="0" applyFont="1" applyAlignment="1">
      <alignment horizontal="right"/>
    </xf>
    <xf numFmtId="0" fontId="4" fillId="0" borderId="0" xfId="0" applyFont="1" applyAlignment="1">
      <alignment horizontal="center" vertical="center" wrapText="1"/>
    </xf>
    <xf numFmtId="0" fontId="7" fillId="0" borderId="1"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3" xfId="0" applyFont="1" applyFill="1" applyBorder="1" applyAlignment="1">
      <alignment horizontal="left" vertical="center" wrapText="1"/>
    </xf>
    <xf numFmtId="0" fontId="3" fillId="0" borderId="2" xfId="0" applyFont="1" applyBorder="1"/>
    <xf numFmtId="0" fontId="8" fillId="0" borderId="4" xfId="0" applyFont="1" applyBorder="1" applyAlignment="1" applyProtection="1">
      <alignment horizontal="center" vertical="center" wrapText="1"/>
      <protection hidden="1"/>
    </xf>
    <xf numFmtId="0" fontId="8" fillId="0" borderId="6" xfId="0" applyFont="1" applyBorder="1" applyAlignment="1" applyProtection="1">
      <alignment horizontal="center" vertical="center" wrapText="1"/>
      <protection hidden="1"/>
    </xf>
    <xf numFmtId="0" fontId="8" fillId="0" borderId="4"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2" fontId="8" fillId="0" borderId="5" xfId="0" applyNumberFormat="1" applyFont="1" applyBorder="1" applyAlignment="1" applyProtection="1">
      <alignment horizontal="center" vertical="center"/>
      <protection hidden="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9" fillId="2" borderId="1" xfId="0" applyFont="1" applyFill="1" applyBorder="1" applyAlignment="1" applyProtection="1">
      <alignment horizontal="right" wrapText="1"/>
      <protection hidden="1"/>
    </xf>
    <xf numFmtId="0" fontId="9" fillId="2" borderId="2" xfId="0" applyFont="1" applyFill="1" applyBorder="1" applyAlignment="1" applyProtection="1">
      <alignment horizontal="right" wrapText="1"/>
      <protection hidden="1"/>
    </xf>
    <xf numFmtId="0" fontId="9" fillId="2" borderId="3" xfId="0" applyFont="1" applyFill="1" applyBorder="1" applyAlignment="1" applyProtection="1">
      <alignment horizontal="right" wrapText="1"/>
      <protection hidden="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0"/>
  <sheetViews>
    <sheetView tabSelected="1" topLeftCell="A40" zoomScale="130" zoomScaleNormal="130" workbookViewId="0">
      <selection activeCell="F46" sqref="F46"/>
    </sheetView>
  </sheetViews>
  <sheetFormatPr defaultColWidth="9.140625" defaultRowHeight="15"/>
  <cols>
    <col min="1" max="1" width="6" style="2" customWidth="1"/>
    <col min="2" max="2" width="36.85546875" style="2" customWidth="1"/>
    <col min="3" max="3" width="8.42578125" style="2" customWidth="1"/>
    <col min="4" max="4" width="9.5703125" style="2" customWidth="1"/>
    <col min="5" max="5" width="13.85546875" style="10" customWidth="1"/>
    <col min="6" max="6" width="14.85546875" style="10" customWidth="1"/>
    <col min="7" max="7" width="21.28515625" style="2" customWidth="1"/>
    <col min="8" max="8" width="12" style="2" customWidth="1"/>
    <col min="9" max="16384" width="9.140625" style="2"/>
  </cols>
  <sheetData>
    <row r="1" spans="1:12" ht="15.75">
      <c r="A1" s="1"/>
      <c r="B1" s="1"/>
      <c r="C1" s="1"/>
      <c r="D1" s="1"/>
      <c r="E1" s="29" t="s">
        <v>49</v>
      </c>
      <c r="F1" s="29"/>
    </row>
    <row r="2" spans="1:12" ht="15.75">
      <c r="A2" s="1"/>
      <c r="B2" s="1"/>
      <c r="C2" s="1"/>
      <c r="D2" s="1"/>
      <c r="E2" s="3"/>
      <c r="F2" s="3"/>
    </row>
    <row r="3" spans="1:12" ht="15.75">
      <c r="A3" s="30" t="s">
        <v>0</v>
      </c>
      <c r="B3" s="30"/>
      <c r="C3" s="30"/>
      <c r="D3" s="30"/>
      <c r="E3" s="30"/>
      <c r="F3" s="30"/>
    </row>
    <row r="4" spans="1:12" ht="18.75">
      <c r="A4" s="5"/>
      <c r="B4" s="5"/>
      <c r="C4" s="4"/>
      <c r="D4" s="4"/>
      <c r="E4" s="6"/>
      <c r="F4" s="5"/>
    </row>
    <row r="5" spans="1:12" ht="75.75" customHeight="1">
      <c r="A5" s="31" t="s">
        <v>1</v>
      </c>
      <c r="B5" s="32"/>
      <c r="C5" s="32"/>
      <c r="D5" s="32"/>
      <c r="E5" s="32"/>
      <c r="F5" s="33"/>
    </row>
    <row r="6" spans="1:12" ht="37.5" customHeight="1">
      <c r="A6" s="34" t="s">
        <v>47</v>
      </c>
      <c r="B6" s="35"/>
      <c r="C6" s="35"/>
      <c r="D6" s="35"/>
      <c r="E6" s="35"/>
      <c r="F6" s="36"/>
    </row>
    <row r="7" spans="1:12" ht="15.75">
      <c r="A7" s="37"/>
      <c r="B7" s="37"/>
      <c r="C7" s="37"/>
      <c r="D7" s="37"/>
      <c r="E7" s="37"/>
      <c r="F7" s="37"/>
    </row>
    <row r="8" spans="1:12">
      <c r="A8" s="38" t="s">
        <v>2</v>
      </c>
      <c r="B8" s="40" t="s">
        <v>3</v>
      </c>
      <c r="C8" s="38" t="s">
        <v>4</v>
      </c>
      <c r="D8" s="42" t="s">
        <v>5</v>
      </c>
      <c r="E8" s="43" t="s">
        <v>6</v>
      </c>
      <c r="F8" s="44"/>
    </row>
    <row r="9" spans="1:12">
      <c r="A9" s="39"/>
      <c r="B9" s="41"/>
      <c r="C9" s="39"/>
      <c r="D9" s="42"/>
      <c r="E9" s="11" t="s">
        <v>55</v>
      </c>
      <c r="F9" s="7" t="s">
        <v>54</v>
      </c>
    </row>
    <row r="10" spans="1:12" ht="15" customHeight="1">
      <c r="A10" s="19"/>
      <c r="B10" s="19" t="s">
        <v>10</v>
      </c>
      <c r="C10" s="20"/>
      <c r="D10" s="20"/>
      <c r="E10" s="13"/>
      <c r="F10" s="14"/>
    </row>
    <row r="11" spans="1:12" ht="48" customHeight="1">
      <c r="A11" s="21">
        <v>1</v>
      </c>
      <c r="B11" s="22" t="s">
        <v>24</v>
      </c>
      <c r="C11" s="23" t="s">
        <v>8</v>
      </c>
      <c r="D11" s="24">
        <v>211</v>
      </c>
      <c r="E11" s="8">
        <v>6.61</v>
      </c>
      <c r="F11" s="15">
        <f>ROUND(D11*E11,2)</f>
        <v>1394.71</v>
      </c>
    </row>
    <row r="12" spans="1:12" ht="48" customHeight="1">
      <c r="A12" s="21">
        <v>2</v>
      </c>
      <c r="B12" s="22" t="s">
        <v>25</v>
      </c>
      <c r="C12" s="23" t="s">
        <v>8</v>
      </c>
      <c r="D12" s="24">
        <v>185</v>
      </c>
      <c r="E12" s="9">
        <v>10.56</v>
      </c>
      <c r="F12" s="15">
        <f t="shared" ref="F12:F45" si="0">ROUND(D12*E12,2)</f>
        <v>1953.6</v>
      </c>
      <c r="L12" s="12"/>
    </row>
    <row r="13" spans="1:12" ht="48" customHeight="1">
      <c r="A13" s="21">
        <v>3</v>
      </c>
      <c r="B13" s="22" t="s">
        <v>26</v>
      </c>
      <c r="C13" s="23" t="s">
        <v>8</v>
      </c>
      <c r="D13" s="24">
        <v>106</v>
      </c>
      <c r="E13" s="9">
        <v>13.59</v>
      </c>
      <c r="F13" s="15">
        <f t="shared" si="0"/>
        <v>1440.54</v>
      </c>
    </row>
    <row r="14" spans="1:12" ht="48" customHeight="1">
      <c r="A14" s="21">
        <v>4</v>
      </c>
      <c r="B14" s="22" t="s">
        <v>27</v>
      </c>
      <c r="C14" s="23" t="s">
        <v>7</v>
      </c>
      <c r="D14" s="24">
        <v>6</v>
      </c>
      <c r="E14" s="9">
        <v>14.46</v>
      </c>
      <c r="F14" s="15">
        <f t="shared" si="0"/>
        <v>86.76</v>
      </c>
    </row>
    <row r="15" spans="1:12" ht="48" customHeight="1">
      <c r="A15" s="21">
        <v>5</v>
      </c>
      <c r="B15" s="22" t="s">
        <v>28</v>
      </c>
      <c r="C15" s="23" t="s">
        <v>7</v>
      </c>
      <c r="D15" s="24">
        <v>2</v>
      </c>
      <c r="E15" s="9">
        <v>15.01</v>
      </c>
      <c r="F15" s="15">
        <f t="shared" si="0"/>
        <v>30.02</v>
      </c>
    </row>
    <row r="16" spans="1:12" ht="48" customHeight="1">
      <c r="A16" s="21">
        <v>6</v>
      </c>
      <c r="B16" s="22" t="s">
        <v>29</v>
      </c>
      <c r="C16" s="23" t="s">
        <v>7</v>
      </c>
      <c r="D16" s="24">
        <v>2</v>
      </c>
      <c r="E16" s="9">
        <v>12.1</v>
      </c>
      <c r="F16" s="15">
        <f t="shared" si="0"/>
        <v>24.2</v>
      </c>
    </row>
    <row r="17" spans="1:10" ht="48" customHeight="1">
      <c r="A17" s="21">
        <v>7</v>
      </c>
      <c r="B17" s="22" t="s">
        <v>30</v>
      </c>
      <c r="C17" s="23" t="s">
        <v>7</v>
      </c>
      <c r="D17" s="24">
        <v>6</v>
      </c>
      <c r="E17" s="9">
        <v>10.09</v>
      </c>
      <c r="F17" s="15">
        <f t="shared" si="0"/>
        <v>60.54</v>
      </c>
    </row>
    <row r="18" spans="1:10" ht="48" customHeight="1">
      <c r="A18" s="21">
        <v>8</v>
      </c>
      <c r="B18" s="22" t="s">
        <v>31</v>
      </c>
      <c r="C18" s="23" t="s">
        <v>7</v>
      </c>
      <c r="D18" s="24">
        <v>1</v>
      </c>
      <c r="E18" s="9">
        <v>14.29</v>
      </c>
      <c r="F18" s="15">
        <f t="shared" si="0"/>
        <v>14.29</v>
      </c>
    </row>
    <row r="19" spans="1:10" ht="48" customHeight="1">
      <c r="A19" s="21">
        <v>9</v>
      </c>
      <c r="B19" s="22" t="s">
        <v>32</v>
      </c>
      <c r="C19" s="23" t="s">
        <v>7</v>
      </c>
      <c r="D19" s="24">
        <v>4</v>
      </c>
      <c r="E19" s="9">
        <v>16.579999999999998</v>
      </c>
      <c r="F19" s="15">
        <f t="shared" si="0"/>
        <v>66.319999999999993</v>
      </c>
    </row>
    <row r="20" spans="1:10" ht="48" customHeight="1">
      <c r="A20" s="21">
        <v>10</v>
      </c>
      <c r="B20" s="22" t="s">
        <v>33</v>
      </c>
      <c r="C20" s="23" t="s">
        <v>7</v>
      </c>
      <c r="D20" s="24">
        <v>8</v>
      </c>
      <c r="E20" s="9">
        <v>12.65</v>
      </c>
      <c r="F20" s="15">
        <f t="shared" si="0"/>
        <v>101.2</v>
      </c>
    </row>
    <row r="21" spans="1:10" ht="48" customHeight="1">
      <c r="A21" s="21">
        <v>11</v>
      </c>
      <c r="B21" s="22" t="s">
        <v>34</v>
      </c>
      <c r="C21" s="23" t="s">
        <v>7</v>
      </c>
      <c r="D21" s="24">
        <v>1</v>
      </c>
      <c r="E21" s="9">
        <v>20.14</v>
      </c>
      <c r="F21" s="15">
        <f t="shared" si="0"/>
        <v>20.14</v>
      </c>
    </row>
    <row r="22" spans="1:10" ht="48" customHeight="1">
      <c r="A22" s="21">
        <v>12</v>
      </c>
      <c r="B22" s="22" t="s">
        <v>35</v>
      </c>
      <c r="C22" s="23" t="s">
        <v>7</v>
      </c>
      <c r="D22" s="24">
        <v>9</v>
      </c>
      <c r="E22" s="9">
        <v>12.82</v>
      </c>
      <c r="F22" s="15">
        <f t="shared" si="0"/>
        <v>115.38</v>
      </c>
    </row>
    <row r="23" spans="1:10" ht="48" customHeight="1">
      <c r="A23" s="21">
        <v>13</v>
      </c>
      <c r="B23" s="22" t="s">
        <v>36</v>
      </c>
      <c r="C23" s="23" t="s">
        <v>7</v>
      </c>
      <c r="D23" s="24">
        <v>10</v>
      </c>
      <c r="E23" s="9">
        <v>14.83</v>
      </c>
      <c r="F23" s="15">
        <f t="shared" si="0"/>
        <v>148.30000000000001</v>
      </c>
    </row>
    <row r="24" spans="1:10" ht="48" customHeight="1">
      <c r="A24" s="21">
        <v>14</v>
      </c>
      <c r="B24" s="22" t="s">
        <v>37</v>
      </c>
      <c r="C24" s="23" t="s">
        <v>7</v>
      </c>
      <c r="D24" s="24">
        <v>1</v>
      </c>
      <c r="E24" s="9">
        <v>60.32</v>
      </c>
      <c r="F24" s="15">
        <f t="shared" si="0"/>
        <v>60.32</v>
      </c>
    </row>
    <row r="25" spans="1:10" ht="15.75" customHeight="1">
      <c r="A25" s="19"/>
      <c r="B25" s="19" t="s">
        <v>15</v>
      </c>
      <c r="C25" s="20"/>
      <c r="D25" s="20"/>
      <c r="E25" s="17"/>
      <c r="F25" s="18"/>
    </row>
    <row r="26" spans="1:10" ht="48" customHeight="1">
      <c r="A26" s="21">
        <v>15</v>
      </c>
      <c r="B26" s="22" t="s">
        <v>38</v>
      </c>
      <c r="C26" s="23" t="s">
        <v>7</v>
      </c>
      <c r="D26" s="24">
        <v>5</v>
      </c>
      <c r="E26" s="9">
        <v>72</v>
      </c>
      <c r="F26" s="15">
        <f t="shared" si="0"/>
        <v>360</v>
      </c>
    </row>
    <row r="27" spans="1:10" ht="48" customHeight="1">
      <c r="A27" s="21">
        <v>16</v>
      </c>
      <c r="B27" s="22" t="s">
        <v>39</v>
      </c>
      <c r="C27" s="23" t="s">
        <v>8</v>
      </c>
      <c r="D27" s="24">
        <v>15</v>
      </c>
      <c r="E27" s="9">
        <v>30</v>
      </c>
      <c r="F27" s="15">
        <f t="shared" si="0"/>
        <v>450</v>
      </c>
    </row>
    <row r="28" spans="1:10" ht="48" customHeight="1">
      <c r="A28" s="21">
        <v>17</v>
      </c>
      <c r="B28" s="22" t="s">
        <v>40</v>
      </c>
      <c r="C28" s="23" t="s">
        <v>12</v>
      </c>
      <c r="D28" s="24">
        <v>5</v>
      </c>
      <c r="E28" s="9">
        <v>82</v>
      </c>
      <c r="F28" s="15">
        <f t="shared" si="0"/>
        <v>410</v>
      </c>
    </row>
    <row r="29" spans="1:10" ht="15" customHeight="1">
      <c r="A29" s="19"/>
      <c r="B29" s="19" t="s">
        <v>14</v>
      </c>
      <c r="C29" s="20"/>
      <c r="D29" s="20"/>
      <c r="E29" s="17"/>
      <c r="F29" s="18"/>
    </row>
    <row r="30" spans="1:10" ht="48" customHeight="1">
      <c r="A30" s="21">
        <v>18</v>
      </c>
      <c r="B30" s="22" t="s">
        <v>41</v>
      </c>
      <c r="C30" s="23" t="s">
        <v>7</v>
      </c>
      <c r="D30" s="24">
        <v>1</v>
      </c>
      <c r="E30" s="9">
        <v>90</v>
      </c>
      <c r="F30" s="15">
        <f t="shared" si="0"/>
        <v>90</v>
      </c>
    </row>
    <row r="31" spans="1:10" ht="48" customHeight="1">
      <c r="A31" s="21">
        <v>19</v>
      </c>
      <c r="B31" s="22" t="s">
        <v>42</v>
      </c>
      <c r="C31" s="23" t="s">
        <v>8</v>
      </c>
      <c r="D31" s="24">
        <v>3</v>
      </c>
      <c r="E31" s="9">
        <v>75</v>
      </c>
      <c r="F31" s="15">
        <f t="shared" si="0"/>
        <v>225</v>
      </c>
    </row>
    <row r="32" spans="1:10" ht="48" customHeight="1">
      <c r="A32" s="21">
        <v>20</v>
      </c>
      <c r="B32" s="22" t="s">
        <v>43</v>
      </c>
      <c r="C32" s="23" t="s">
        <v>12</v>
      </c>
      <c r="D32" s="24">
        <v>1</v>
      </c>
      <c r="E32" s="9">
        <v>120</v>
      </c>
      <c r="F32" s="15">
        <f t="shared" si="0"/>
        <v>120</v>
      </c>
      <c r="I32" s="12"/>
      <c r="J32" s="12"/>
    </row>
    <row r="33" spans="1:6" ht="15" customHeight="1">
      <c r="A33" s="19"/>
      <c r="B33" s="19" t="s">
        <v>13</v>
      </c>
      <c r="C33" s="20"/>
      <c r="D33" s="20"/>
      <c r="E33" s="17"/>
      <c r="F33" s="18"/>
    </row>
    <row r="34" spans="1:6" ht="48" customHeight="1">
      <c r="A34" s="21">
        <v>21</v>
      </c>
      <c r="B34" s="22" t="s">
        <v>44</v>
      </c>
      <c r="C34" s="23" t="s">
        <v>8</v>
      </c>
      <c r="D34" s="24">
        <v>358</v>
      </c>
      <c r="E34" s="9">
        <v>62.86</v>
      </c>
      <c r="F34" s="15">
        <f t="shared" si="0"/>
        <v>22503.88</v>
      </c>
    </row>
    <row r="35" spans="1:6" ht="48" customHeight="1">
      <c r="A35" s="21">
        <v>22</v>
      </c>
      <c r="B35" s="22" t="s">
        <v>45</v>
      </c>
      <c r="C35" s="23" t="s">
        <v>7</v>
      </c>
      <c r="D35" s="24">
        <v>8</v>
      </c>
      <c r="E35" s="9">
        <v>71.3</v>
      </c>
      <c r="F35" s="15">
        <f t="shared" si="0"/>
        <v>570.4</v>
      </c>
    </row>
    <row r="36" spans="1:6" ht="48" customHeight="1">
      <c r="A36" s="21">
        <v>23</v>
      </c>
      <c r="B36" s="22" t="s">
        <v>46</v>
      </c>
      <c r="C36" s="23" t="s">
        <v>7</v>
      </c>
      <c r="D36" s="24">
        <v>8</v>
      </c>
      <c r="E36" s="9">
        <v>40.42</v>
      </c>
      <c r="F36" s="15">
        <f t="shared" si="0"/>
        <v>323.36</v>
      </c>
    </row>
    <row r="37" spans="1:6" ht="15" customHeight="1">
      <c r="A37" s="19"/>
      <c r="B37" s="19" t="s">
        <v>48</v>
      </c>
      <c r="C37" s="20"/>
      <c r="D37" s="20"/>
      <c r="E37" s="17"/>
      <c r="F37" s="18"/>
    </row>
    <row r="38" spans="1:6" ht="48" customHeight="1">
      <c r="A38" s="21">
        <v>24</v>
      </c>
      <c r="B38" s="22" t="s">
        <v>16</v>
      </c>
      <c r="C38" s="23" t="s">
        <v>11</v>
      </c>
      <c r="D38" s="24">
        <v>454</v>
      </c>
      <c r="E38" s="9">
        <v>2.34</v>
      </c>
      <c r="F38" s="15">
        <f t="shared" si="0"/>
        <v>1062.3599999999999</v>
      </c>
    </row>
    <row r="39" spans="1:6" ht="48" customHeight="1">
      <c r="A39" s="21">
        <v>25</v>
      </c>
      <c r="B39" s="22" t="s">
        <v>17</v>
      </c>
      <c r="C39" s="23" t="s">
        <v>11</v>
      </c>
      <c r="D39" s="24">
        <v>280</v>
      </c>
      <c r="E39" s="9">
        <v>23.65</v>
      </c>
      <c r="F39" s="15">
        <f t="shared" si="0"/>
        <v>6622</v>
      </c>
    </row>
    <row r="40" spans="1:6" ht="48" customHeight="1">
      <c r="A40" s="21">
        <v>26</v>
      </c>
      <c r="B40" s="22" t="s">
        <v>18</v>
      </c>
      <c r="C40" s="23" t="s">
        <v>11</v>
      </c>
      <c r="D40" s="24">
        <v>309</v>
      </c>
      <c r="E40" s="9">
        <v>4.12</v>
      </c>
      <c r="F40" s="15">
        <f t="shared" si="0"/>
        <v>1273.08</v>
      </c>
    </row>
    <row r="41" spans="1:6" ht="48" customHeight="1">
      <c r="A41" s="21">
        <v>27</v>
      </c>
      <c r="B41" s="22" t="s">
        <v>19</v>
      </c>
      <c r="C41" s="23" t="s">
        <v>11</v>
      </c>
      <c r="D41" s="24">
        <v>425</v>
      </c>
      <c r="E41" s="9">
        <v>0.8</v>
      </c>
      <c r="F41" s="15">
        <f t="shared" si="0"/>
        <v>340</v>
      </c>
    </row>
    <row r="42" spans="1:6" ht="48" customHeight="1">
      <c r="A42" s="21">
        <v>28</v>
      </c>
      <c r="B42" s="22" t="s">
        <v>20</v>
      </c>
      <c r="C42" s="23" t="s">
        <v>11</v>
      </c>
      <c r="D42" s="24">
        <v>79</v>
      </c>
      <c r="E42" s="9">
        <v>43.93</v>
      </c>
      <c r="F42" s="15">
        <f t="shared" si="0"/>
        <v>3470.47</v>
      </c>
    </row>
    <row r="43" spans="1:6" ht="48" customHeight="1">
      <c r="A43" s="21">
        <v>29</v>
      </c>
      <c r="B43" s="22" t="s">
        <v>23</v>
      </c>
      <c r="C43" s="23" t="s">
        <v>11</v>
      </c>
      <c r="D43" s="24">
        <v>309</v>
      </c>
      <c r="E43" s="9">
        <v>32.5</v>
      </c>
      <c r="F43" s="15">
        <f t="shared" si="0"/>
        <v>10042.5</v>
      </c>
    </row>
    <row r="44" spans="1:6" ht="48" customHeight="1">
      <c r="A44" s="21">
        <v>30</v>
      </c>
      <c r="B44" s="22" t="s">
        <v>21</v>
      </c>
      <c r="C44" s="23" t="s">
        <v>9</v>
      </c>
      <c r="D44" s="24">
        <v>200</v>
      </c>
      <c r="E44" s="9">
        <v>3.55</v>
      </c>
      <c r="F44" s="15">
        <f t="shared" si="0"/>
        <v>710</v>
      </c>
    </row>
    <row r="45" spans="1:6" ht="48" customHeight="1">
      <c r="A45" s="21">
        <v>31</v>
      </c>
      <c r="B45" s="22" t="s">
        <v>22</v>
      </c>
      <c r="C45" s="23" t="s">
        <v>8</v>
      </c>
      <c r="D45" s="24">
        <v>5</v>
      </c>
      <c r="E45" s="9">
        <v>23.4</v>
      </c>
      <c r="F45" s="15">
        <f t="shared" si="0"/>
        <v>117</v>
      </c>
    </row>
    <row r="46" spans="1:6">
      <c r="A46" s="26" t="s">
        <v>51</v>
      </c>
      <c r="B46" s="27"/>
      <c r="C46" s="27"/>
      <c r="D46" s="27"/>
      <c r="E46" s="28"/>
      <c r="F46" s="16">
        <f>SUM(F11:F45)</f>
        <v>54206.37000000001</v>
      </c>
    </row>
    <row r="47" spans="1:6">
      <c r="A47" s="45" t="s">
        <v>52</v>
      </c>
      <c r="B47" s="46"/>
      <c r="C47" s="46"/>
      <c r="D47" s="46"/>
      <c r="E47" s="47"/>
      <c r="F47" s="16">
        <f>ROUND(F46*0.21,2)</f>
        <v>11383.34</v>
      </c>
    </row>
    <row r="48" spans="1:6">
      <c r="A48" s="45" t="s">
        <v>53</v>
      </c>
      <c r="B48" s="46"/>
      <c r="C48" s="46"/>
      <c r="D48" s="46"/>
      <c r="E48" s="47"/>
      <c r="F48" s="16">
        <f>ROUND(F46*1.21,2)</f>
        <v>65589.710000000006</v>
      </c>
    </row>
    <row r="50" spans="1:6" ht="42.75" customHeight="1">
      <c r="A50" s="25" t="s">
        <v>50</v>
      </c>
      <c r="B50" s="25"/>
      <c r="C50" s="25"/>
      <c r="D50" s="25"/>
      <c r="E50" s="25"/>
      <c r="F50" s="25"/>
    </row>
  </sheetData>
  <sheetProtection algorithmName="SHA-512" hashValue="VkEITjKSrIHVLuM+pj4/t+hxYYNAP8sN7YhUjKuJP2FHhjn/cX22RpyCZ3aAGbgJWm14UrrGRRw67oMbQL/izg==" saltValue="AoZskseD0WjHX4czmuTnzg==" spinCount="100000" sheet="1" objects="1" scenarios="1" formatCells="0" formatColumns="0"/>
  <mergeCells count="14">
    <mergeCell ref="A50:F50"/>
    <mergeCell ref="A46:E46"/>
    <mergeCell ref="E1:F1"/>
    <mergeCell ref="A3:F3"/>
    <mergeCell ref="A5:F5"/>
    <mergeCell ref="A6:F6"/>
    <mergeCell ref="A7:F7"/>
    <mergeCell ref="A8:A9"/>
    <mergeCell ref="B8:B9"/>
    <mergeCell ref="C8:C9"/>
    <mergeCell ref="D8:D9"/>
    <mergeCell ref="E8:F8"/>
    <mergeCell ref="A47:E47"/>
    <mergeCell ref="A48:E48"/>
  </mergeCells>
  <pageMargins left="0.7" right="0.7" top="0.75" bottom="0.75" header="0.3" footer="0.3"/>
  <pageSetup fitToHeight="0" orientation="portrait" r:id="rId1"/>
  <ignoredErrors>
    <ignoredError sqref="A24:D24 A45:D45 A44:D44 A43:D43 A27:D27 C25:E25 A30:D30 C29:E29 A36:D36 C33:E33 A42:D42 C37:E37 A11 C11:D11 A12:D12 A13:D13 A14:D14 A15:D15 A16:D16 A17:D17 A18:D18 A19:D19 A20:D20 A21:D21 A22:D22 A23:D23 A26:D26 A28:D28 A32:D32 A31:D31 A34:D34 A35:D35 A38:D38 A39:D39 A40:D40 A41:D41"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Drenažas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2025-06-27T10:31:00Z</dcterms:modified>
</cp:coreProperties>
</file>