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ubinas\Dokumentai\Viesuju_pirkimu_skyrius\Viktoras_Kuznecovas\VIESINIMO SEGTUVAI\SUTARTYS_NEPAVIESINTOS\2023-06-26 S-689_KP\I,IV,V\"/>
    </mc:Choice>
  </mc:AlternateContent>
  <bookViews>
    <workbookView xWindow="0" yWindow="0" windowWidth="27372" windowHeight="5952" activeTab="1"/>
  </bookViews>
  <sheets>
    <sheet name="1 dalis" sheetId="53" r:id="rId1"/>
    <sheet name="4 dalis" sheetId="56" r:id="rId2"/>
    <sheet name="5 dalis" sheetId="5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57" l="1"/>
  <c r="F78" i="56"/>
  <c r="F81" i="53" l="1"/>
  <c r="F75" i="57" l="1"/>
  <c r="F74" i="57"/>
  <c r="F73" i="57"/>
  <c r="F72" i="57"/>
  <c r="F75" i="56"/>
  <c r="F74" i="56"/>
  <c r="F73" i="56"/>
  <c r="F72" i="56"/>
  <c r="F75" i="53"/>
  <c r="F74" i="53"/>
  <c r="F73" i="53"/>
  <c r="F72" i="53"/>
  <c r="F118" i="57"/>
  <c r="F115" i="57"/>
  <c r="F114" i="57"/>
  <c r="F113" i="57"/>
  <c r="F112" i="57"/>
  <c r="F111" i="57"/>
  <c r="F110" i="57"/>
  <c r="F109" i="57"/>
  <c r="F108" i="57"/>
  <c r="F107" i="57"/>
  <c r="F106" i="57"/>
  <c r="F105" i="57"/>
  <c r="F104" i="57"/>
  <c r="F103" i="57"/>
  <c r="F102" i="57"/>
  <c r="F101" i="57"/>
  <c r="F99" i="57"/>
  <c r="F98" i="57"/>
  <c r="F97" i="57"/>
  <c r="F96" i="57"/>
  <c r="F95" i="57"/>
  <c r="F94" i="57"/>
  <c r="F93" i="57"/>
  <c r="F92" i="57"/>
  <c r="F91" i="57"/>
  <c r="F90" i="57"/>
  <c r="F89" i="57"/>
  <c r="F88" i="57"/>
  <c r="F87" i="57"/>
  <c r="F86" i="57"/>
  <c r="F85" i="57"/>
  <c r="F84" i="57"/>
  <c r="F83" i="57"/>
  <c r="F82" i="57"/>
  <c r="F81" i="57"/>
  <c r="F79" i="57"/>
  <c r="F77" i="57"/>
  <c r="F76" i="57"/>
  <c r="F71" i="57"/>
  <c r="F70" i="57"/>
  <c r="F69" i="57"/>
  <c r="F68" i="57"/>
  <c r="F66" i="57"/>
  <c r="F65" i="57"/>
  <c r="F64" i="57"/>
  <c r="F63" i="57"/>
  <c r="F62" i="57"/>
  <c r="F61" i="57"/>
  <c r="F60" i="57"/>
  <c r="F59" i="57"/>
  <c r="F58" i="57"/>
  <c r="F57" i="57"/>
  <c r="F56" i="57"/>
  <c r="F55" i="57"/>
  <c r="F54" i="57"/>
  <c r="F53" i="57"/>
  <c r="F51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F38" i="57"/>
  <c r="F37" i="57"/>
  <c r="F36" i="57"/>
  <c r="F35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118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79" i="56"/>
  <c r="F77" i="56"/>
  <c r="F76" i="56"/>
  <c r="F71" i="56"/>
  <c r="F70" i="56"/>
  <c r="F69" i="56"/>
  <c r="F68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31" i="53"/>
  <c r="F118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79" i="53"/>
  <c r="F78" i="53"/>
  <c r="F77" i="53"/>
  <c r="F76" i="53"/>
  <c r="F71" i="53"/>
  <c r="F70" i="53"/>
  <c r="F69" i="53"/>
  <c r="F68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3" i="53"/>
  <c r="F32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D117" i="57" l="1"/>
  <c r="F117" i="57" s="1"/>
  <c r="F119" i="57" s="1"/>
  <c r="D117" i="56"/>
  <c r="F117" i="56" s="1"/>
  <c r="F119" i="56" s="1"/>
  <c r="D117" i="53"/>
  <c r="F117" i="53" s="1"/>
  <c r="F119" i="53" s="1"/>
  <c r="F121" i="56" l="1"/>
  <c r="F121" i="57"/>
  <c r="F121" i="53"/>
  <c r="F120" i="56" l="1"/>
  <c r="F120" i="57"/>
  <c r="F120" i="53"/>
</calcChain>
</file>

<file path=xl/sharedStrings.xml><?xml version="1.0" encoding="utf-8"?>
<sst xmlns="http://schemas.openxmlformats.org/spreadsheetml/2006/main" count="1026" uniqueCount="247">
  <si>
    <t>Eil. Nr.</t>
  </si>
  <si>
    <t>Mato vnt.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</si>
  <si>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</si>
  <si>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</si>
  <si>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</si>
  <si>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</si>
  <si>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</si>
  <si>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</si>
  <si>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</si>
  <si>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</si>
  <si>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</si>
  <si>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</si>
  <si>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t</t>
  </si>
  <si>
    <t>1.10</t>
  </si>
  <si>
    <t>1.11</t>
  </si>
  <si>
    <t>1.12</t>
  </si>
  <si>
    <t>1.13</t>
  </si>
  <si>
    <t>1.14</t>
  </si>
  <si>
    <t>m</t>
  </si>
  <si>
    <t>1.15</t>
  </si>
  <si>
    <t>1.16</t>
  </si>
  <si>
    <t>1.17</t>
  </si>
  <si>
    <t>m2</t>
  </si>
  <si>
    <t>m3</t>
  </si>
  <si>
    <t>2.</t>
  </si>
  <si>
    <t>2.1</t>
  </si>
  <si>
    <t>vnt.</t>
  </si>
  <si>
    <t>3.</t>
  </si>
  <si>
    <t>3.1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</si>
  <si>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</si>
  <si>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</si>
  <si>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</si>
  <si>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</si>
  <si>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</si>
  <si>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</si>
  <si>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</si>
  <si>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</si>
  <si>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</si>
  <si>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</si>
  <si>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</si>
  <si>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</si>
  <si>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</si>
  <si>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4.</t>
  </si>
  <si>
    <t>4.1</t>
  </si>
  <si>
    <t>4.2</t>
  </si>
  <si>
    <t>5.</t>
  </si>
  <si>
    <t>5.1</t>
  </si>
  <si>
    <t>5.2</t>
  </si>
  <si>
    <t>5.3</t>
  </si>
  <si>
    <t>6.</t>
  </si>
  <si>
    <t>7.</t>
  </si>
  <si>
    <t>7.1</t>
  </si>
  <si>
    <t>6.1</t>
  </si>
  <si>
    <t>6.2</t>
  </si>
  <si>
    <t>6.3</t>
  </si>
  <si>
    <t>6.4</t>
  </si>
  <si>
    <t>6.5</t>
  </si>
  <si>
    <t>6.6</t>
  </si>
  <si>
    <t>Asfaltbetonio iki 7 cm išlyginamojo sluoksnio įrengimas iš AC11AN mišinio</t>
  </si>
  <si>
    <t>Asfalto dangų įrengimas ir pažaidų taisymas</t>
  </si>
  <si>
    <t>Dokumentacijos paruošimas</t>
  </si>
  <si>
    <t>6.7</t>
  </si>
  <si>
    <t>Paviršinio vandens surinkimo įrenginių įrengimas ir pažaidų taisymas</t>
  </si>
  <si>
    <t>Betoninių plokščių ir trinkelių dangų, bordiūrų įrengimas ir pažaidų taisymas</t>
  </si>
  <si>
    <t>Ažūrinių trinkelių (60x40x8) ant 3 cm pasluoksnio, užpilant siūles įrengimas</t>
  </si>
  <si>
    <t>Betoninių (100x15x30) bordiūrų ant betono pagrindo įrengimas daugiau kaip 25 m</t>
  </si>
  <si>
    <t>Betoninių (100x15x30) bordiūrų ant betono pagrindo įrengimas iki 25 m</t>
  </si>
  <si>
    <t>Betoninių (100x8x20) bordiūrų ant betono pagrindo įrengimas daugiau kaip 25 m</t>
  </si>
  <si>
    <t>Betoninių (100x8x20) bordiūrų ant betono pagrindo įrengimas iki 25 m</t>
  </si>
  <si>
    <t>6 cm pagrindo dangos sluoksnio įrengimas ant pagrindo daugiau kaip 150 m2 iš mišinio AC16 PD</t>
  </si>
  <si>
    <t>6 cm pagrindo dangos  sluoksnio įrengimas ant pagrindo iki 150 m2 iš mišinio AC16 PD</t>
  </si>
  <si>
    <t>6 cm apatinio dangos sluoksnio įrengimas ant pagrindo daugiau kaip 150 m2 iš mišinio AC16 AN</t>
  </si>
  <si>
    <t>6 cm apatinio dangos sluoksnio įrengimas ant pagrindo iki 150 m2 iš mišinio AC16 AN</t>
  </si>
  <si>
    <t>10 cm pagrindo dangos sluoksnio įrengimas ant pagrindo daugiau kaip 150 m2 iš mišinio AC22PS</t>
  </si>
  <si>
    <t>10 cm pagrindo dangos sluoksnio įrengimas ant pagrindo iki 150 m2 iš mišinio AC22PS</t>
  </si>
  <si>
    <t>8 cm pagrindo dangos sluoksnio įrengimas ant pagrindo daugiau kaip 150 m2 iš mišinio AC22PN</t>
  </si>
  <si>
    <t>8 cm pagrindo dangos sluoksnio įrengimas ant pagrindo iki 150 m2 iš mišinio AC22PN</t>
  </si>
  <si>
    <t>Atvirų vandens nuvedimo latakų 300x200x80 įrengimas</t>
  </si>
  <si>
    <t>Dangos sluoksnių be rišiklių įrengimas ir pažaidų taisymas</t>
  </si>
  <si>
    <t>Esamų inžinerinių tinklų šulinių liukų aukščio koregavimas gelžbetoniniais reguliavimo žiedais</t>
  </si>
  <si>
    <t>Inžinerinių tinklų šulinių liukų (plaukiojančio tipo, 40 t) įrengimas</t>
  </si>
  <si>
    <t>Atvirų vandens nuvedimo latakų 300x200x100 įrengimas</t>
  </si>
  <si>
    <t>Grunto kasimas, pakrovimas ir išvežimas</t>
  </si>
  <si>
    <t>Asfalto dangų plyšių ir siūlių taisymas bituminėmis medžiagomis</t>
  </si>
  <si>
    <t>Saugus eismo priemonių įrengimas</t>
  </si>
  <si>
    <t>1.18</t>
  </si>
  <si>
    <t>1.19</t>
  </si>
  <si>
    <t>3.2</t>
  </si>
  <si>
    <t>3.3</t>
  </si>
  <si>
    <t>5.5</t>
  </si>
  <si>
    <t>3.4</t>
  </si>
  <si>
    <t>3.5</t>
  </si>
  <si>
    <t>4.3</t>
  </si>
  <si>
    <t>4.4</t>
  </si>
  <si>
    <t>4.5</t>
  </si>
  <si>
    <t>4.6</t>
  </si>
  <si>
    <t>4.7</t>
  </si>
  <si>
    <t>5.4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</si>
  <si>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</si>
  <si>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</si>
  <si>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</si>
  <si>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</si>
  <si>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</si>
  <si>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</si>
  <si>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</si>
  <si>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</si>
  <si>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</si>
  <si>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</si>
  <si>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</si>
  <si>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Paruošiamieji darbai</t>
  </si>
  <si>
    <t>Paviršių planiravimas mechanizuotu būdu</t>
  </si>
  <si>
    <t>Darbų aprašymas</t>
  </si>
  <si>
    <t>Bendra vertė, Eur be PVM</t>
  </si>
  <si>
    <t>Mato vnt.  įkainis, Eur be PVM</t>
  </si>
  <si>
    <t>Techninės specifikacijos priedas Nr. 1</t>
  </si>
  <si>
    <t>Bendra vertė be PVM:</t>
  </si>
  <si>
    <t>PVM:</t>
  </si>
  <si>
    <t>Bendra vertė su PVM:</t>
  </si>
  <si>
    <t>preliminari statybos darbų vertė</t>
  </si>
  <si>
    <t>(įgalioto asmens pareigos)</t>
  </si>
  <si>
    <t>(parašas)</t>
  </si>
  <si>
    <t>(vardas ir pavardė)</t>
  </si>
  <si>
    <t>Preliminarūs perkamų darbų kiekiai ir siūlomi įkainiai</t>
  </si>
  <si>
    <t>6.8</t>
  </si>
  <si>
    <t>6.9</t>
  </si>
  <si>
    <t>6.10</t>
  </si>
  <si>
    <t>6.11</t>
  </si>
  <si>
    <t>6.12</t>
  </si>
  <si>
    <t>6.13</t>
  </si>
  <si>
    <t>6.14</t>
  </si>
  <si>
    <t>A grupės signalinio stulpelio įrengimas</t>
  </si>
  <si>
    <t>B grupės signalinio stulpelio įrengimas</t>
  </si>
  <si>
    <t>Pėsčiųjų apsauginės tvorelės įrengimas</t>
  </si>
  <si>
    <t>1.20</t>
  </si>
  <si>
    <t>Asfalto dangos krašto „volelių“ pašalinimas</t>
  </si>
  <si>
    <t>3.6</t>
  </si>
  <si>
    <t>Kelio ženklo atramos (skersmuo – 76,1 mm, sienutės storis – 2,0 mm) kartu su pamatu įrengimas</t>
  </si>
  <si>
    <t>Valstybinės reikšmės kelių periodinės priežiūros darbai (kelių taisymo darbai)</t>
  </si>
  <si>
    <t xml:space="preserve">4 cm viršutinio dangos sluoksnio įrengimas daugiau kaip 150 m2 iš mišinio AC11VN </t>
  </si>
  <si>
    <t xml:space="preserve">4 cm viršutinio dangos sluoksnio įrengimas iki 150 m2 iš mišinio AC11VN </t>
  </si>
  <si>
    <t>8 cm pagrindo dangos sluoksnio įrengimas ant pagrindo daugiau kaip 150 m2 iš mišinio AC16 PD</t>
  </si>
  <si>
    <t>8 cm pagrindo dangos  sluoksnio įrengimas ant pagrindo iki 150 m2 iš mišinio AC16 PD</t>
  </si>
  <si>
    <t>10 cm pagrindo dangos sluoksnio įrengimas ant pagrindo daugiau kaip 150 m2 iš mišinio AC16 PD</t>
  </si>
  <si>
    <t>Betoninių (100x15x22) bordiūrų ant betono pagrindo įrengimas iki 25 m</t>
  </si>
  <si>
    <t>Šlaitų ir griovio dugno tvirtinimas 8 cm storio monolitiniu betonu ant 10 cm storio skaldos 22/32 pagrindo</t>
  </si>
  <si>
    <t>Betoninių trinkelių (h - 8 cm) dangos ant 3 cm pasluoksnio, užtaisant siūles įrengimas, daugiau kaip 50 m2</t>
  </si>
  <si>
    <t>Betoninių trinkelių (h - 8 cm) dangos ant 3 cm pasluoksnio, užtaisant siūles įrengimas, iki 50 m2</t>
  </si>
  <si>
    <t>Betoninių trinkelių (h - 6 cm) dangos ant 3 cm pasluoksnio, užtaisant siūles įrengimas, daugiau kaip 50 m2</t>
  </si>
  <si>
    <t>Betoninių plokščių (7 cm) dangos ant 3 cm pasluoksnio, užpilant siūles įrengimas, daugiau kaip 50 m2</t>
  </si>
  <si>
    <t>Betoninių plokščių (7 cm) dangos ant 3 cm pasluoksnio, užpilant siūles įrengimas, iki 50 m2</t>
  </si>
  <si>
    <t>Šlaitų ir griovio dungno tvirtinimas skalda 22/32, h-10 cm</t>
  </si>
  <si>
    <t>Kelio ženklų skydų montavimas prie vienstiebių atramų (be skydų kainos)</t>
  </si>
  <si>
    <t>Kelio ženklų skydai (RA1)</t>
  </si>
  <si>
    <t>Kelio ženklų skydai (RA2)</t>
  </si>
  <si>
    <t>Kelio ženklų skydai (RA3)</t>
  </si>
  <si>
    <t>Šlaitų ir griovio dugno lyginimas ir tvirtinimas 6cm storio augaliniu gruntu, apsėjant žole</t>
  </si>
  <si>
    <t>Kelio griovių kasimas ir grunto išvežimas</t>
  </si>
  <si>
    <t>1.21</t>
  </si>
  <si>
    <t>1.22</t>
  </si>
  <si>
    <t>1.23</t>
  </si>
  <si>
    <t>1.24</t>
  </si>
  <si>
    <t>3.7</t>
  </si>
  <si>
    <t>Šalčiui nejautraus sluoksnio iš nesurištojo mineralinių medžiagų mišinio įrengimas</t>
  </si>
  <si>
    <t>4.8</t>
  </si>
  <si>
    <t xml:space="preserve">D 400 mm vandens pralaidų galų sutvirtinimas </t>
  </si>
  <si>
    <t xml:space="preserve">D 600 mm vandens pralaidų galų sutvirtinimas </t>
  </si>
  <si>
    <t xml:space="preserve">Grunto kasimas supilant vietoje </t>
  </si>
  <si>
    <t>Skaldos pagrindo sluoksnio iš nesurišto mineralinių medžiagų mišinio 0/45 įrengimas h - 15 cm</t>
  </si>
  <si>
    <t>Skaldos pagrindo sluoksnio iš nesurišto mineralinių medžiagų mišinio 0/45 įrengimas h - 20 cm</t>
  </si>
  <si>
    <t>Šlaitų tvirtinimas P-1 plokštėmis tarpus užtaisant cementiniu skiediniu ant 10 cm storio skaldos 22/32 pagrindo</t>
  </si>
  <si>
    <t>2.15</t>
  </si>
  <si>
    <t>2.16</t>
  </si>
  <si>
    <t>2.17</t>
  </si>
  <si>
    <t>6.15</t>
  </si>
  <si>
    <t>4 cm viršutinio dangos sluoksnio įrengimas daugiau kaip 150 m2 iš mišinio AC11VS  su PMB</t>
  </si>
  <si>
    <t>4 cm viršutinio dangos sluoksnio įrengimas iki 150 m2 iš mišinio AC11VS  su PMB</t>
  </si>
  <si>
    <t>4 cm viršutinio dangos sluoksnio įrengimas daugiau kaip 150 m2 iš mišinio SMA11S su PMB</t>
  </si>
  <si>
    <t>8 cm apatinio dangos sluoksnio įrengimas ant pagrindo iki 150 m2 iš mišinio AC16 AS su PMB</t>
  </si>
  <si>
    <t>6 cm kelkraščių dangos įrengimas iš nesurištųjo mineralinių medžiagų mišinio 0/22</t>
  </si>
  <si>
    <t>8 cm kelkraščių dangos įrengimas iš nesurištųjo mineralinių medžiagų mišinio 0/32</t>
  </si>
  <si>
    <t>8 cm kelio važiuojamosios dalies viršutinės dangos įrengimas iš  nesurištųjo mineralinių medžiagų mišinio 0/32</t>
  </si>
  <si>
    <t>12 cm kelio važiuojamosios dalies viršutinės dangos įrengimas iš  nesurištųjų mineralinių medžiagų mišinio 0/32</t>
  </si>
  <si>
    <t>Horizontaliojo ženklinimo iš reaktyvių medžagų ar termoplasto įrengimas</t>
  </si>
  <si>
    <t>Gofruotos plastikinės pralaidos iš 400 mm vidinio skesmens vamzdžių ant 15 cm storio smėlio pagrindo  įrengimas</t>
  </si>
  <si>
    <t>Gofruotos plastikinės pralaidos iš 600 mm vidinio skesmens vamzdžių ant 15 cm storio smėlio pagrindo įrengimas</t>
  </si>
  <si>
    <t>Metalinės pralaidos iš 800 mm vidinio skersmens vamzdžių ant 15 cm storio smėlio pagrindo įrengimas</t>
  </si>
  <si>
    <t>Metalinės pralaidos iš 1000 mm vidinio skersmens vamzdžių ant 15 cm storio smėlio pagrindo  įrengimas</t>
  </si>
  <si>
    <t>Metalinės pralaidos iš 1200 mm vidinio skersmens vamzdžių ant 15 cm storio smėlio pagrindo įrengimas</t>
  </si>
  <si>
    <t>Metalinės pralaidos iš 1600 mm vidinio skersmens vamzdžių ant 15 cm storio smėlio pagrindo įrengimas</t>
  </si>
  <si>
    <t>vnt</t>
  </si>
  <si>
    <t>5.17</t>
  </si>
  <si>
    <t>5.18</t>
  </si>
  <si>
    <t>5.19</t>
  </si>
  <si>
    <t>8 cm apatinio dangos sluoksnio įrengimas ant pagrindo daugiau iki 150 m2 iš mišinio AC16 AS su PMB</t>
  </si>
  <si>
    <t>10 cm pagrindo dangos sluoksnio įrengimas ant pagrindo iki 150 m2 iš mišinio AC16 PD</t>
  </si>
  <si>
    <t>Asfalto dangos frezavimas ir frezuoto asfalto išvežimas</t>
  </si>
  <si>
    <t>Betoninių trinkelių (h - 6 cm) dangos ant 3 cm pasluoksnio, užtaisant siūles įrengimas, iki 50 m2</t>
  </si>
  <si>
    <t>Betoninių trinkelių (vedimo ir įspėjamieji paviršiai, h - 8 cm) dangos ant 3 cm pasluoksnio, užtaisant siūles įrengimas</t>
  </si>
  <si>
    <t>Betoninių trinkelių (vedimo ir įspėjamieji paviršiai, h - 6 cm) dangos ant 3 cm pasluoksnio, užtaisant siūles įrengimas</t>
  </si>
  <si>
    <t>Vejos įrengimas (iš augalinio sluoksnio h - 6 cm, apsėjant žole)</t>
  </si>
  <si>
    <t>Betoninių (100x15x22) bordiūrų ant betono pagrindo įrengimas daugiau kaip 25 m</t>
  </si>
  <si>
    <t>Betoninių trinkelių dangos ardymas</t>
  </si>
  <si>
    <t>Betoninių bortų ardymas</t>
  </si>
  <si>
    <t>Betoninių ir gelžbetoninių konstrukcijų ardymas</t>
  </si>
  <si>
    <t>Kelio ženklų skydų demontavimas</t>
  </si>
  <si>
    <t>Kelio ženklų vienstiebių metalinių atramų demontavimas</t>
  </si>
  <si>
    <t>Statybinių atliekų utilizavimas</t>
  </si>
  <si>
    <t>3.8</t>
  </si>
  <si>
    <t>3.9</t>
  </si>
  <si>
    <t>3.10</t>
  </si>
  <si>
    <t>3.11</t>
  </si>
  <si>
    <t>3.12</t>
  </si>
  <si>
    <t xml:space="preserve">Apsauginio šalčiui atsparaus pagrindo sluoksnio iš nesurištojo mineralinių medžiagų mišinio įrengimas </t>
  </si>
  <si>
    <t xml:space="preserve">Pagrindo iš šalčiui atsparaus grunto įrengimas ties 800 mm skersmens metalinės pralaidos antgaliu. </t>
  </si>
  <si>
    <t xml:space="preserve">Pagrindo iš šalčiui atsparaus grunto įrengimas ties 1000 mm skersmens metalinės pralaidos antgaliu. </t>
  </si>
  <si>
    <t xml:space="preserve">Pagrindo iš  šalčiui atsparaus grunto įrengimas ties 1200 mm skersmens metalinės pralaidos antgaliu </t>
  </si>
  <si>
    <t xml:space="preserve">Gelžbetoninio atraminio bloko, užpilant šalčiui atspariu gruntu įrengimas ties  1600 mm skersmens metalinės pralaidos antgaliu </t>
  </si>
  <si>
    <t>Horizontaliojo dangos ženklinimo pašalinimas</t>
  </si>
  <si>
    <t>3.13</t>
  </si>
  <si>
    <t>Trapecinės formos greičio mažinimo kalnelio, kurio aukštis 8 cm, įrengimas iš asfalto mišinio AC 16 PD</t>
  </si>
  <si>
    <t>Trapecinės formos greičio mažinimo kalnelio, kurio aukštis 10 cm, įrengimas iš asfalto mišinio AC 16 PD</t>
  </si>
  <si>
    <t>Trapecinės formos greičio mažinimo kalnelio, kurio aukštis 8 cm, įrengimas iš asfalto mišinio AC 16 AN ir asfalto mišinio AC 11 VN</t>
  </si>
  <si>
    <t>Trapecinės formos greičio mažinimo kalnelio, kurio aukštis 10 cm, įrengimas iš asfalto mišinio AC 16 AN ir asfalto mišinio AC 11 VN</t>
  </si>
  <si>
    <t>Trapecinės formos greičio mažinimo kalnelio, kurio aukštis 8 cm, įrengimas iš asfalto mišinio AC 16 AS ir asfalto mišinio AC 11 VS</t>
  </si>
  <si>
    <t>Trapecinės formos greičio mažinimo kalnelio, kurio aukštis 10 cm, įrengimas iš asfalto mišinio AC 16 AS ir asfalto mišinio AC 11 VS</t>
  </si>
  <si>
    <t>Bituminės sandarinimo  juostos įrengimas prie betoninių bortų</t>
  </si>
  <si>
    <t>Viensluoksnio paviršiaus apdaro (VPA), panaudojant 5/8 skaldelę ir bituminę emulsiją įrengimas</t>
  </si>
  <si>
    <t>7.2</t>
  </si>
  <si>
    <t>Išpildomosios geodezinės nuotraukos atlikimas</t>
  </si>
  <si>
    <t xml:space="preserve">Trūkstamo grunto atvežimas ir supylimas į kelio sankasą </t>
  </si>
  <si>
    <t>Grunto tankinimas</t>
  </si>
  <si>
    <t>3.14</t>
  </si>
  <si>
    <t>1.25</t>
  </si>
  <si>
    <t>Viensluoksnio paviršiaus apdaro (VPA), panaudojant 8/11 skaldelę ir bituminę emulsiją įrengimas</t>
  </si>
  <si>
    <t>Užaukštėjimų kelkraščiuose pašalinimas, hvid ≥10 cm</t>
  </si>
  <si>
    <t>Užaukštėjimų kelkraščiuose pašalinimas, hvid &lt;10 cm</t>
  </si>
  <si>
    <t xml:space="preserve">Užaukštėjimų  kelkraščiuose pašalinimas prie atitvarų, hvid&lt;10 cm </t>
  </si>
  <si>
    <t xml:space="preserve">Užaukštėjimų  kelkraščiuose pašalinimas prie atitvarų, hvid≥10 cm </t>
  </si>
  <si>
    <t>4.9</t>
  </si>
  <si>
    <t>4.10</t>
  </si>
  <si>
    <t>4.11</t>
  </si>
  <si>
    <t>4.12</t>
  </si>
  <si>
    <t>1 pirkimo dalis. Klaipėdos apskrityje esančių valstybinės reikšmės kelių periodinės priežiūros darbai</t>
  </si>
  <si>
    <t>4 pirkimo dalis.Tauragės apskrityje esančių valstybinės reikšmės kelių periodinės priežiūros darbai</t>
  </si>
  <si>
    <t>5 pirkimo dalis.Telšių apskrityje esančių valstybinės reikšmės kelių periodinės priežiūros darbai</t>
  </si>
  <si>
    <t>Preliminarūs darbų kiekiai (24 mėn.)</t>
  </si>
  <si>
    <t>Paprastojo remonto aprašo parengimas, suderinimas bei išpildomosios medžiagos (išskyrus išpildomąją geodezinę nuotrauką) parengimas (bendra vertė apskaičiuojama  preliminarią statybos darbų vertę padauginant iš Rangovo pateikto procento). Mato vnt. įkainis,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</si>
</sst>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"/>
      <family val="1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0" fontId="8" fillId="3" borderId="0" xfId="0" applyFont="1" applyFill="1"/>
    <xf numFmtId="0" fontId="8" fillId="0" borderId="0" xfId="0" applyFont="1"/>
    <xf numFmtId="0" fontId="8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6" fillId="3" borderId="9" xfId="0" applyFont="1" applyFill="1" applyBorder="1" applyAlignment="1">
      <alignment horizontal="right"/>
    </xf>
    <xf numFmtId="0" fontId="6" fillId="3" borderId="0" xfId="0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8" fillId="3" borderId="8" xfId="0" applyFont="1" applyFill="1" applyBorder="1"/>
    <xf numFmtId="0" fontId="7" fillId="3" borderId="2" xfId="0" applyFont="1" applyFill="1" applyBorder="1"/>
    <xf numFmtId="0" fontId="8" fillId="3" borderId="8" xfId="0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8" fillId="2" borderId="8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8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3" xfId="0" applyFont="1" applyFill="1" applyBorder="1" applyAlignment="1">
      <alignment wrapText="1"/>
    </xf>
    <xf numFmtId="0" fontId="8" fillId="3" borderId="11" xfId="0" applyFont="1" applyFill="1" applyBorder="1"/>
    <xf numFmtId="0" fontId="8" fillId="3" borderId="12" xfId="0" applyFont="1" applyFill="1" applyBorder="1"/>
    <xf numFmtId="0" fontId="8" fillId="3" borderId="3" xfId="0" applyFont="1" applyFill="1" applyBorder="1"/>
    <xf numFmtId="0" fontId="11" fillId="3" borderId="0" xfId="1" applyFont="1" applyFill="1"/>
    <xf numFmtId="0" fontId="7" fillId="3" borderId="3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2" fontId="8" fillId="4" borderId="8" xfId="0" applyNumberFormat="1" applyFont="1" applyFill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/>
    </xf>
    <xf numFmtId="2" fontId="8" fillId="4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2" fontId="13" fillId="4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99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="70" zoomScaleNormal="70" workbookViewId="0">
      <pane ySplit="7" topLeftCell="A115" activePane="bottomLeft" state="frozen"/>
      <selection activeCell="G9" sqref="G9:H117"/>
      <selection pane="bottomLeft" activeCell="E117" sqref="E117"/>
    </sheetView>
  </sheetViews>
  <sheetFormatPr defaultRowHeight="14.4" x14ac:dyDescent="0.3"/>
  <cols>
    <col min="1" max="1" width="7.109375" style="6" bestFit="1" customWidth="1"/>
    <col min="2" max="2" width="46.44140625" style="23" customWidth="1"/>
    <col min="3" max="3" width="10.5546875" customWidth="1"/>
    <col min="4" max="4" width="13.44140625" bestFit="1" customWidth="1"/>
    <col min="5" max="5" width="14.5546875" style="1" customWidth="1"/>
    <col min="6" max="6" width="16.88671875" style="1" customWidth="1"/>
  </cols>
  <sheetData>
    <row r="1" spans="1:6" s="5" customFormat="1" ht="18" x14ac:dyDescent="0.3">
      <c r="A1" s="7"/>
      <c r="B1" s="22"/>
      <c r="C1" s="8"/>
      <c r="D1" s="9"/>
      <c r="E1" s="8"/>
      <c r="F1" s="20" t="s">
        <v>114</v>
      </c>
    </row>
    <row r="2" spans="1:6" s="5" customFormat="1" ht="18" x14ac:dyDescent="0.3">
      <c r="A2" s="7"/>
      <c r="B2" s="22"/>
      <c r="C2" s="8"/>
      <c r="D2" s="9"/>
      <c r="E2" s="8"/>
      <c r="F2" s="20"/>
    </row>
    <row r="3" spans="1:6" s="2" customFormat="1" ht="21" x14ac:dyDescent="0.3">
      <c r="A3" s="67" t="s">
        <v>137</v>
      </c>
      <c r="B3" s="67"/>
      <c r="C3" s="67"/>
      <c r="D3" s="67"/>
      <c r="E3" s="67"/>
      <c r="F3" s="67"/>
    </row>
    <row r="4" spans="1:6" s="2" customFormat="1" ht="21" x14ac:dyDescent="0.3">
      <c r="A4" s="68" t="s">
        <v>242</v>
      </c>
      <c r="B4" s="68"/>
      <c r="C4" s="68"/>
      <c r="D4" s="68"/>
      <c r="E4" s="68"/>
      <c r="F4" s="68"/>
    </row>
    <row r="5" spans="1:6" s="2" customFormat="1" ht="21" x14ac:dyDescent="0.3">
      <c r="A5" s="67" t="s">
        <v>122</v>
      </c>
      <c r="B5" s="67"/>
      <c r="C5" s="67"/>
      <c r="D5" s="67"/>
      <c r="E5" s="67"/>
      <c r="F5" s="67"/>
    </row>
    <row r="6" spans="1:6" s="3" customFormat="1" ht="21.6" thickBot="1" x14ac:dyDescent="0.35">
      <c r="A6" s="7"/>
      <c r="B6" s="22"/>
      <c r="C6" s="11"/>
      <c r="D6" s="10"/>
      <c r="E6" s="11"/>
      <c r="F6" s="11"/>
    </row>
    <row r="7" spans="1:6" s="15" customFormat="1" ht="47.4" thickBot="1" x14ac:dyDescent="0.35">
      <c r="A7" s="16" t="s">
        <v>0</v>
      </c>
      <c r="B7" s="17" t="s">
        <v>111</v>
      </c>
      <c r="C7" s="17" t="s">
        <v>1</v>
      </c>
      <c r="D7" s="17" t="s">
        <v>245</v>
      </c>
      <c r="E7" s="18" t="s">
        <v>113</v>
      </c>
      <c r="F7" s="19" t="s">
        <v>112</v>
      </c>
    </row>
    <row r="8" spans="1:6" ht="15.6" x14ac:dyDescent="0.3">
      <c r="A8" s="28" t="s">
        <v>2</v>
      </c>
      <c r="B8" s="29" t="s">
        <v>59</v>
      </c>
      <c r="C8" s="30"/>
      <c r="D8" s="31"/>
      <c r="E8" s="30"/>
      <c r="F8" s="32"/>
    </row>
    <row r="9" spans="1:6" ht="31.2" x14ac:dyDescent="0.3">
      <c r="A9" s="56" t="s">
        <v>3</v>
      </c>
      <c r="B9" s="51" t="s">
        <v>174</v>
      </c>
      <c r="C9" s="52" t="s">
        <v>22</v>
      </c>
      <c r="D9" s="64">
        <v>2000</v>
      </c>
      <c r="E9" s="57">
        <v>20</v>
      </c>
      <c r="F9" s="58">
        <f>ROUND(D9*E9,2)</f>
        <v>40000</v>
      </c>
    </row>
    <row r="10" spans="1:6" ht="31.2" x14ac:dyDescent="0.3">
      <c r="A10" s="56" t="s">
        <v>4</v>
      </c>
      <c r="B10" s="51" t="s">
        <v>175</v>
      </c>
      <c r="C10" s="52" t="s">
        <v>22</v>
      </c>
      <c r="D10" s="64">
        <v>350</v>
      </c>
      <c r="E10" s="57">
        <v>25</v>
      </c>
      <c r="F10" s="58">
        <f t="shared" ref="F10:F33" si="0">ROUND(D10*E10,2)</f>
        <v>8750</v>
      </c>
    </row>
    <row r="11" spans="1:6" ht="31.2" x14ac:dyDescent="0.3">
      <c r="A11" s="56" t="s">
        <v>5</v>
      </c>
      <c r="B11" s="51" t="s">
        <v>138</v>
      </c>
      <c r="C11" s="52" t="s">
        <v>22</v>
      </c>
      <c r="D11" s="64">
        <v>1200</v>
      </c>
      <c r="E11" s="57">
        <v>19</v>
      </c>
      <c r="F11" s="58">
        <f t="shared" si="0"/>
        <v>22800</v>
      </c>
    </row>
    <row r="12" spans="1:6" ht="31.2" x14ac:dyDescent="0.3">
      <c r="A12" s="56" t="s">
        <v>6</v>
      </c>
      <c r="B12" s="51" t="s">
        <v>139</v>
      </c>
      <c r="C12" s="52" t="s">
        <v>22</v>
      </c>
      <c r="D12" s="64">
        <v>400</v>
      </c>
      <c r="E12" s="57">
        <v>24</v>
      </c>
      <c r="F12" s="58">
        <f t="shared" si="0"/>
        <v>9600</v>
      </c>
    </row>
    <row r="13" spans="1:6" ht="31.2" x14ac:dyDescent="0.3">
      <c r="A13" s="56" t="s">
        <v>7</v>
      </c>
      <c r="B13" s="51" t="s">
        <v>176</v>
      </c>
      <c r="C13" s="52" t="s">
        <v>22</v>
      </c>
      <c r="D13" s="64">
        <v>1400</v>
      </c>
      <c r="E13" s="57">
        <v>30</v>
      </c>
      <c r="F13" s="58">
        <f t="shared" si="0"/>
        <v>42000</v>
      </c>
    </row>
    <row r="14" spans="1:6" ht="46.8" x14ac:dyDescent="0.3">
      <c r="A14" s="56" t="s">
        <v>8</v>
      </c>
      <c r="B14" s="51" t="s">
        <v>69</v>
      </c>
      <c r="C14" s="52" t="s">
        <v>22</v>
      </c>
      <c r="D14" s="64">
        <v>500</v>
      </c>
      <c r="E14" s="57">
        <v>20</v>
      </c>
      <c r="F14" s="58">
        <f t="shared" si="0"/>
        <v>10000</v>
      </c>
    </row>
    <row r="15" spans="1:6" ht="31.2" x14ac:dyDescent="0.3">
      <c r="A15" s="56" t="s">
        <v>9</v>
      </c>
      <c r="B15" s="51" t="s">
        <v>70</v>
      </c>
      <c r="C15" s="52" t="s">
        <v>22</v>
      </c>
      <c r="D15" s="64">
        <v>300</v>
      </c>
      <c r="E15" s="57">
        <v>25</v>
      </c>
      <c r="F15" s="58">
        <f t="shared" si="0"/>
        <v>7500</v>
      </c>
    </row>
    <row r="16" spans="1:6" ht="46.8" x14ac:dyDescent="0.3">
      <c r="A16" s="56" t="s">
        <v>10</v>
      </c>
      <c r="B16" s="51" t="s">
        <v>140</v>
      </c>
      <c r="C16" s="52" t="s">
        <v>22</v>
      </c>
      <c r="D16" s="64">
        <v>900</v>
      </c>
      <c r="E16" s="57">
        <v>22</v>
      </c>
      <c r="F16" s="58">
        <f t="shared" si="0"/>
        <v>19800</v>
      </c>
    </row>
    <row r="17" spans="1:6" ht="31.2" x14ac:dyDescent="0.3">
      <c r="A17" s="56" t="s">
        <v>11</v>
      </c>
      <c r="B17" s="51" t="s">
        <v>141</v>
      </c>
      <c r="C17" s="52" t="s">
        <v>22</v>
      </c>
      <c r="D17" s="64">
        <v>500</v>
      </c>
      <c r="E17" s="57">
        <v>27</v>
      </c>
      <c r="F17" s="58">
        <f t="shared" si="0"/>
        <v>13500</v>
      </c>
    </row>
    <row r="18" spans="1:6" ht="46.8" x14ac:dyDescent="0.3">
      <c r="A18" s="56" t="s">
        <v>13</v>
      </c>
      <c r="B18" s="51" t="s">
        <v>142</v>
      </c>
      <c r="C18" s="52" t="s">
        <v>22</v>
      </c>
      <c r="D18" s="64">
        <v>500</v>
      </c>
      <c r="E18" s="57">
        <v>25.63</v>
      </c>
      <c r="F18" s="58">
        <f t="shared" si="0"/>
        <v>12815</v>
      </c>
    </row>
    <row r="19" spans="1:6" ht="31.2" x14ac:dyDescent="0.3">
      <c r="A19" s="56" t="s">
        <v>14</v>
      </c>
      <c r="B19" s="51" t="s">
        <v>194</v>
      </c>
      <c r="C19" s="52" t="s">
        <v>22</v>
      </c>
      <c r="D19" s="64">
        <v>300</v>
      </c>
      <c r="E19" s="57">
        <v>29</v>
      </c>
      <c r="F19" s="58">
        <f t="shared" si="0"/>
        <v>8700</v>
      </c>
    </row>
    <row r="20" spans="1:6" ht="46.8" x14ac:dyDescent="0.3">
      <c r="A20" s="56" t="s">
        <v>15</v>
      </c>
      <c r="B20" s="59" t="s">
        <v>193</v>
      </c>
      <c r="C20" s="52" t="s">
        <v>22</v>
      </c>
      <c r="D20" s="64">
        <v>800</v>
      </c>
      <c r="E20" s="57">
        <v>35</v>
      </c>
      <c r="F20" s="58">
        <f t="shared" si="0"/>
        <v>28000</v>
      </c>
    </row>
    <row r="21" spans="1:6" ht="31.2" x14ac:dyDescent="0.3">
      <c r="A21" s="56" t="s">
        <v>16</v>
      </c>
      <c r="B21" s="51" t="s">
        <v>177</v>
      </c>
      <c r="C21" s="52" t="s">
        <v>22</v>
      </c>
      <c r="D21" s="64">
        <v>300</v>
      </c>
      <c r="E21" s="57">
        <v>37</v>
      </c>
      <c r="F21" s="58">
        <f t="shared" si="0"/>
        <v>11100</v>
      </c>
    </row>
    <row r="22" spans="1:6" ht="46.8" x14ac:dyDescent="0.3">
      <c r="A22" s="56" t="s">
        <v>17</v>
      </c>
      <c r="B22" s="51" t="s">
        <v>71</v>
      </c>
      <c r="C22" s="52" t="s">
        <v>22</v>
      </c>
      <c r="D22" s="64">
        <v>800</v>
      </c>
      <c r="E22" s="57">
        <v>20</v>
      </c>
      <c r="F22" s="58">
        <f t="shared" si="0"/>
        <v>16000</v>
      </c>
    </row>
    <row r="23" spans="1:6" ht="31.2" x14ac:dyDescent="0.3">
      <c r="A23" s="56" t="s">
        <v>19</v>
      </c>
      <c r="B23" s="51" t="s">
        <v>72</v>
      </c>
      <c r="C23" s="52" t="s">
        <v>22</v>
      </c>
      <c r="D23" s="64">
        <v>300</v>
      </c>
      <c r="E23" s="57">
        <v>25</v>
      </c>
      <c r="F23" s="58">
        <f t="shared" si="0"/>
        <v>7500</v>
      </c>
    </row>
    <row r="24" spans="1:6" ht="31.2" x14ac:dyDescent="0.3">
      <c r="A24" s="56" t="s">
        <v>20</v>
      </c>
      <c r="B24" s="51" t="s">
        <v>73</v>
      </c>
      <c r="C24" s="52" t="s">
        <v>22</v>
      </c>
      <c r="D24" s="64">
        <v>800</v>
      </c>
      <c r="E24" s="57">
        <v>32</v>
      </c>
      <c r="F24" s="58">
        <f t="shared" si="0"/>
        <v>25600</v>
      </c>
    </row>
    <row r="25" spans="1:6" ht="31.2" x14ac:dyDescent="0.3">
      <c r="A25" s="56" t="s">
        <v>21</v>
      </c>
      <c r="B25" s="51" t="s">
        <v>74</v>
      </c>
      <c r="C25" s="52" t="s">
        <v>22</v>
      </c>
      <c r="D25" s="64">
        <v>300</v>
      </c>
      <c r="E25" s="57">
        <v>35</v>
      </c>
      <c r="F25" s="58">
        <f t="shared" si="0"/>
        <v>10500</v>
      </c>
    </row>
    <row r="26" spans="1:6" ht="31.2" x14ac:dyDescent="0.3">
      <c r="A26" s="56" t="s">
        <v>85</v>
      </c>
      <c r="B26" s="51" t="s">
        <v>75</v>
      </c>
      <c r="C26" s="52" t="s">
        <v>22</v>
      </c>
      <c r="D26" s="64">
        <v>800</v>
      </c>
      <c r="E26" s="57">
        <v>30</v>
      </c>
      <c r="F26" s="58">
        <f t="shared" si="0"/>
        <v>24000</v>
      </c>
    </row>
    <row r="27" spans="1:6" ht="31.2" x14ac:dyDescent="0.3">
      <c r="A27" s="56" t="s">
        <v>86</v>
      </c>
      <c r="B27" s="51" t="s">
        <v>76</v>
      </c>
      <c r="C27" s="52" t="s">
        <v>22</v>
      </c>
      <c r="D27" s="64">
        <v>300</v>
      </c>
      <c r="E27" s="57">
        <v>34</v>
      </c>
      <c r="F27" s="58">
        <f t="shared" si="0"/>
        <v>10200</v>
      </c>
    </row>
    <row r="28" spans="1:6" ht="31.2" x14ac:dyDescent="0.3">
      <c r="A28" s="56" t="s">
        <v>133</v>
      </c>
      <c r="B28" s="51" t="s">
        <v>58</v>
      </c>
      <c r="C28" s="52" t="s">
        <v>12</v>
      </c>
      <c r="D28" s="64">
        <v>400</v>
      </c>
      <c r="E28" s="57">
        <v>120</v>
      </c>
      <c r="F28" s="58">
        <f t="shared" si="0"/>
        <v>48000</v>
      </c>
    </row>
    <row r="29" spans="1:6" ht="31.2" x14ac:dyDescent="0.3">
      <c r="A29" s="56" t="s">
        <v>157</v>
      </c>
      <c r="B29" s="51" t="s">
        <v>83</v>
      </c>
      <c r="C29" s="52" t="s">
        <v>18</v>
      </c>
      <c r="D29" s="64">
        <v>2000</v>
      </c>
      <c r="E29" s="57">
        <v>6.4</v>
      </c>
      <c r="F29" s="58">
        <f t="shared" si="0"/>
        <v>12800</v>
      </c>
    </row>
    <row r="30" spans="1:6" ht="46.8" x14ac:dyDescent="0.3">
      <c r="A30" s="56" t="s">
        <v>158</v>
      </c>
      <c r="B30" s="51" t="s">
        <v>226</v>
      </c>
      <c r="C30" s="52" t="s">
        <v>22</v>
      </c>
      <c r="D30" s="64">
        <v>3500</v>
      </c>
      <c r="E30" s="57">
        <v>5</v>
      </c>
      <c r="F30" s="58">
        <f t="shared" si="0"/>
        <v>17500</v>
      </c>
    </row>
    <row r="31" spans="1:6" ht="46.8" x14ac:dyDescent="0.3">
      <c r="A31" s="56" t="s">
        <v>159</v>
      </c>
      <c r="B31" s="51" t="s">
        <v>233</v>
      </c>
      <c r="C31" s="52" t="s">
        <v>22</v>
      </c>
      <c r="D31" s="64">
        <v>3500</v>
      </c>
      <c r="E31" s="57">
        <v>5.2</v>
      </c>
      <c r="F31" s="58">
        <f t="shared" ref="F31" si="1">ROUND(D31*E31,2)</f>
        <v>18200</v>
      </c>
    </row>
    <row r="32" spans="1:6" ht="31.2" x14ac:dyDescent="0.3">
      <c r="A32" s="56" t="s">
        <v>160</v>
      </c>
      <c r="B32" s="59" t="s">
        <v>195</v>
      </c>
      <c r="C32" s="52" t="s">
        <v>22</v>
      </c>
      <c r="D32" s="64">
        <v>6000</v>
      </c>
      <c r="E32" s="57">
        <v>2.81</v>
      </c>
      <c r="F32" s="58">
        <f t="shared" si="0"/>
        <v>16860</v>
      </c>
    </row>
    <row r="33" spans="1:6" ht="15.6" x14ac:dyDescent="0.3">
      <c r="A33" s="56" t="s">
        <v>232</v>
      </c>
      <c r="B33" s="51" t="s">
        <v>134</v>
      </c>
      <c r="C33" s="52" t="s">
        <v>18</v>
      </c>
      <c r="D33" s="64">
        <v>3000</v>
      </c>
      <c r="E33" s="57">
        <v>3.21</v>
      </c>
      <c r="F33" s="58">
        <f t="shared" si="0"/>
        <v>9630</v>
      </c>
    </row>
    <row r="34" spans="1:6" ht="15.6" x14ac:dyDescent="0.3">
      <c r="A34" s="33" t="s">
        <v>24</v>
      </c>
      <c r="B34" s="34" t="s">
        <v>63</v>
      </c>
      <c r="C34" s="35"/>
      <c r="D34" s="46"/>
      <c r="E34" s="48"/>
      <c r="F34" s="36"/>
    </row>
    <row r="35" spans="1:6" ht="46.8" x14ac:dyDescent="0.3">
      <c r="A35" s="56" t="s">
        <v>25</v>
      </c>
      <c r="B35" s="53" t="s">
        <v>145</v>
      </c>
      <c r="C35" s="52" t="s">
        <v>22</v>
      </c>
      <c r="D35" s="64">
        <v>200</v>
      </c>
      <c r="E35" s="57">
        <v>39.729999999999997</v>
      </c>
      <c r="F35" s="58">
        <f t="shared" ref="F35:F99" si="2">ROUND(D35*E35,2)</f>
        <v>7946</v>
      </c>
    </row>
    <row r="36" spans="1:6" ht="31.2" x14ac:dyDescent="0.3">
      <c r="A36" s="56" t="s">
        <v>29</v>
      </c>
      <c r="B36" s="53" t="s">
        <v>146</v>
      </c>
      <c r="C36" s="52" t="s">
        <v>22</v>
      </c>
      <c r="D36" s="64">
        <v>200</v>
      </c>
      <c r="E36" s="57">
        <v>43.79</v>
      </c>
      <c r="F36" s="58">
        <f t="shared" si="2"/>
        <v>8758</v>
      </c>
    </row>
    <row r="37" spans="1:6" ht="46.8" x14ac:dyDescent="0.3">
      <c r="A37" s="56" t="s">
        <v>30</v>
      </c>
      <c r="B37" s="53" t="s">
        <v>147</v>
      </c>
      <c r="C37" s="52" t="s">
        <v>22</v>
      </c>
      <c r="D37" s="64">
        <v>200</v>
      </c>
      <c r="E37" s="57">
        <v>34.29</v>
      </c>
      <c r="F37" s="58">
        <f t="shared" si="2"/>
        <v>6858</v>
      </c>
    </row>
    <row r="38" spans="1:6" ht="31.2" x14ac:dyDescent="0.3">
      <c r="A38" s="56" t="s">
        <v>31</v>
      </c>
      <c r="B38" s="53" t="s">
        <v>196</v>
      </c>
      <c r="C38" s="52" t="s">
        <v>22</v>
      </c>
      <c r="D38" s="64">
        <v>200</v>
      </c>
      <c r="E38" s="57">
        <v>38.36</v>
      </c>
      <c r="F38" s="58">
        <f t="shared" si="2"/>
        <v>7672</v>
      </c>
    </row>
    <row r="39" spans="1:6" ht="46.8" x14ac:dyDescent="0.3">
      <c r="A39" s="56" t="s">
        <v>32</v>
      </c>
      <c r="B39" s="53" t="s">
        <v>197</v>
      </c>
      <c r="C39" s="52" t="s">
        <v>22</v>
      </c>
      <c r="D39" s="64">
        <v>50</v>
      </c>
      <c r="E39" s="57">
        <v>49.09</v>
      </c>
      <c r="F39" s="58">
        <f t="shared" si="2"/>
        <v>2454.5</v>
      </c>
    </row>
    <row r="40" spans="1:6" ht="46.8" x14ac:dyDescent="0.3">
      <c r="A40" s="56" t="s">
        <v>33</v>
      </c>
      <c r="B40" s="53" t="s">
        <v>198</v>
      </c>
      <c r="C40" s="52" t="s">
        <v>22</v>
      </c>
      <c r="D40" s="64">
        <v>50</v>
      </c>
      <c r="E40" s="57">
        <v>47.74</v>
      </c>
      <c r="F40" s="58">
        <f t="shared" si="2"/>
        <v>2387</v>
      </c>
    </row>
    <row r="41" spans="1:6" ht="46.8" x14ac:dyDescent="0.3">
      <c r="A41" s="56" t="s">
        <v>34</v>
      </c>
      <c r="B41" s="63" t="s">
        <v>148</v>
      </c>
      <c r="C41" s="52" t="s">
        <v>22</v>
      </c>
      <c r="D41" s="64">
        <v>200</v>
      </c>
      <c r="E41" s="57">
        <v>29.1</v>
      </c>
      <c r="F41" s="58">
        <f t="shared" si="2"/>
        <v>5820</v>
      </c>
    </row>
    <row r="42" spans="1:6" ht="31.2" x14ac:dyDescent="0.3">
      <c r="A42" s="56" t="s">
        <v>35</v>
      </c>
      <c r="B42" s="54" t="s">
        <v>149</v>
      </c>
      <c r="C42" s="52" t="s">
        <v>22</v>
      </c>
      <c r="D42" s="64">
        <v>200</v>
      </c>
      <c r="E42" s="57">
        <v>30.91</v>
      </c>
      <c r="F42" s="58">
        <f t="shared" si="2"/>
        <v>6182</v>
      </c>
    </row>
    <row r="43" spans="1:6" ht="31.2" x14ac:dyDescent="0.3">
      <c r="A43" s="56" t="s">
        <v>36</v>
      </c>
      <c r="B43" s="54" t="s">
        <v>64</v>
      </c>
      <c r="C43" s="52" t="s">
        <v>22</v>
      </c>
      <c r="D43" s="64">
        <v>100</v>
      </c>
      <c r="E43" s="57">
        <v>96.03</v>
      </c>
      <c r="F43" s="58">
        <f t="shared" si="2"/>
        <v>9603</v>
      </c>
    </row>
    <row r="44" spans="1:6" ht="31.2" x14ac:dyDescent="0.3">
      <c r="A44" s="56" t="s">
        <v>37</v>
      </c>
      <c r="B44" s="54" t="s">
        <v>199</v>
      </c>
      <c r="C44" s="52" t="s">
        <v>22</v>
      </c>
      <c r="D44" s="64">
        <v>500</v>
      </c>
      <c r="E44" s="57">
        <v>6.07</v>
      </c>
      <c r="F44" s="58">
        <f t="shared" si="2"/>
        <v>3035</v>
      </c>
    </row>
    <row r="45" spans="1:6" ht="31.2" x14ac:dyDescent="0.3">
      <c r="A45" s="56" t="s">
        <v>38</v>
      </c>
      <c r="B45" s="54" t="s">
        <v>225</v>
      </c>
      <c r="C45" s="52" t="s">
        <v>18</v>
      </c>
      <c r="D45" s="64">
        <v>400</v>
      </c>
      <c r="E45" s="57">
        <v>2.62</v>
      </c>
      <c r="F45" s="58">
        <f t="shared" si="2"/>
        <v>1048</v>
      </c>
    </row>
    <row r="46" spans="1:6" ht="31.2" x14ac:dyDescent="0.3">
      <c r="A46" s="56" t="s">
        <v>39</v>
      </c>
      <c r="B46" s="54" t="s">
        <v>65</v>
      </c>
      <c r="C46" s="52" t="s">
        <v>18</v>
      </c>
      <c r="D46" s="64">
        <v>150</v>
      </c>
      <c r="E46" s="57">
        <v>42.8</v>
      </c>
      <c r="F46" s="58">
        <f t="shared" si="2"/>
        <v>6420</v>
      </c>
    </row>
    <row r="47" spans="1:6" ht="31.2" x14ac:dyDescent="0.3">
      <c r="A47" s="56" t="s">
        <v>40</v>
      </c>
      <c r="B47" s="54" t="s">
        <v>66</v>
      </c>
      <c r="C47" s="52" t="s">
        <v>18</v>
      </c>
      <c r="D47" s="64">
        <v>100</v>
      </c>
      <c r="E47" s="57">
        <v>44.42</v>
      </c>
      <c r="F47" s="58">
        <f t="shared" si="2"/>
        <v>4442</v>
      </c>
    </row>
    <row r="48" spans="1:6" ht="31.2" x14ac:dyDescent="0.3">
      <c r="A48" s="56" t="s">
        <v>41</v>
      </c>
      <c r="B48" s="54" t="s">
        <v>200</v>
      </c>
      <c r="C48" s="52" t="s">
        <v>18</v>
      </c>
      <c r="D48" s="64">
        <v>150</v>
      </c>
      <c r="E48" s="57">
        <v>41.48</v>
      </c>
      <c r="F48" s="58">
        <f t="shared" si="2"/>
        <v>6222</v>
      </c>
    </row>
    <row r="49" spans="1:6" ht="31.2" x14ac:dyDescent="0.3">
      <c r="A49" s="56" t="s">
        <v>170</v>
      </c>
      <c r="B49" s="54" t="s">
        <v>143</v>
      </c>
      <c r="C49" s="52" t="s">
        <v>18</v>
      </c>
      <c r="D49" s="64">
        <v>100</v>
      </c>
      <c r="E49" s="57">
        <v>43.09</v>
      </c>
      <c r="F49" s="58">
        <f t="shared" si="2"/>
        <v>4309</v>
      </c>
    </row>
    <row r="50" spans="1:6" ht="31.2" x14ac:dyDescent="0.3">
      <c r="A50" s="56" t="s">
        <v>171</v>
      </c>
      <c r="B50" s="54" t="s">
        <v>67</v>
      </c>
      <c r="C50" s="52" t="s">
        <v>18</v>
      </c>
      <c r="D50" s="64">
        <v>150</v>
      </c>
      <c r="E50" s="57">
        <v>27.58</v>
      </c>
      <c r="F50" s="58">
        <f t="shared" si="2"/>
        <v>4137</v>
      </c>
    </row>
    <row r="51" spans="1:6" ht="31.2" x14ac:dyDescent="0.3">
      <c r="A51" s="56" t="s">
        <v>172</v>
      </c>
      <c r="B51" s="54" t="s">
        <v>68</v>
      </c>
      <c r="C51" s="52" t="s">
        <v>18</v>
      </c>
      <c r="D51" s="64">
        <v>100</v>
      </c>
      <c r="E51" s="57">
        <v>28.9</v>
      </c>
      <c r="F51" s="58">
        <f t="shared" si="2"/>
        <v>2890</v>
      </c>
    </row>
    <row r="52" spans="1:6" ht="15.6" x14ac:dyDescent="0.3">
      <c r="A52" s="33" t="s">
        <v>27</v>
      </c>
      <c r="B52" s="37" t="s">
        <v>109</v>
      </c>
      <c r="C52" s="35"/>
      <c r="D52" s="46"/>
      <c r="E52" s="50"/>
      <c r="F52" s="36"/>
    </row>
    <row r="53" spans="1:6" ht="15.6" x14ac:dyDescent="0.3">
      <c r="A53" s="56" t="s">
        <v>28</v>
      </c>
      <c r="B53" s="53" t="s">
        <v>82</v>
      </c>
      <c r="C53" s="52" t="s">
        <v>23</v>
      </c>
      <c r="D53" s="64">
        <v>700</v>
      </c>
      <c r="E53" s="57">
        <v>10</v>
      </c>
      <c r="F53" s="58">
        <f t="shared" si="2"/>
        <v>7000</v>
      </c>
    </row>
    <row r="54" spans="1:6" ht="15.6" x14ac:dyDescent="0.3">
      <c r="A54" s="56" t="s">
        <v>87</v>
      </c>
      <c r="B54" s="53" t="s">
        <v>166</v>
      </c>
      <c r="C54" s="52" t="s">
        <v>23</v>
      </c>
      <c r="D54" s="64">
        <v>250</v>
      </c>
      <c r="E54" s="57">
        <v>5</v>
      </c>
      <c r="F54" s="58">
        <f t="shared" si="2"/>
        <v>1250</v>
      </c>
    </row>
    <row r="55" spans="1:6" ht="15.6" x14ac:dyDescent="0.3">
      <c r="A55" s="56" t="s">
        <v>88</v>
      </c>
      <c r="B55" s="55" t="s">
        <v>110</v>
      </c>
      <c r="C55" s="52" t="s">
        <v>22</v>
      </c>
      <c r="D55" s="64">
        <v>30000</v>
      </c>
      <c r="E55" s="57">
        <v>0.33</v>
      </c>
      <c r="F55" s="58">
        <f t="shared" si="2"/>
        <v>9900</v>
      </c>
    </row>
    <row r="56" spans="1:6" ht="15.6" x14ac:dyDescent="0.3">
      <c r="A56" s="56" t="s">
        <v>90</v>
      </c>
      <c r="B56" s="53" t="s">
        <v>156</v>
      </c>
      <c r="C56" s="52" t="s">
        <v>23</v>
      </c>
      <c r="D56" s="64">
        <v>300</v>
      </c>
      <c r="E56" s="57">
        <v>15</v>
      </c>
      <c r="F56" s="58">
        <f t="shared" si="2"/>
        <v>4500</v>
      </c>
    </row>
    <row r="57" spans="1:6" ht="31.2" x14ac:dyDescent="0.3">
      <c r="A57" s="56" t="s">
        <v>91</v>
      </c>
      <c r="B57" s="53" t="s">
        <v>229</v>
      </c>
      <c r="C57" s="52" t="s">
        <v>23</v>
      </c>
      <c r="D57" s="64">
        <v>300</v>
      </c>
      <c r="E57" s="57">
        <v>17.62</v>
      </c>
      <c r="F57" s="58">
        <f t="shared" si="2"/>
        <v>5286</v>
      </c>
    </row>
    <row r="58" spans="1:6" ht="15.6" x14ac:dyDescent="0.3">
      <c r="A58" s="56" t="s">
        <v>135</v>
      </c>
      <c r="B58" s="53" t="s">
        <v>230</v>
      </c>
      <c r="C58" s="52" t="s">
        <v>23</v>
      </c>
      <c r="D58" s="64">
        <v>300</v>
      </c>
      <c r="E58" s="57">
        <v>5</v>
      </c>
      <c r="F58" s="58">
        <f t="shared" si="2"/>
        <v>1500</v>
      </c>
    </row>
    <row r="59" spans="1:6" ht="31.2" x14ac:dyDescent="0.3">
      <c r="A59" s="56" t="s">
        <v>161</v>
      </c>
      <c r="B59" s="53" t="s">
        <v>155</v>
      </c>
      <c r="C59" s="52" t="s">
        <v>22</v>
      </c>
      <c r="D59" s="64">
        <v>400</v>
      </c>
      <c r="E59" s="57">
        <v>10</v>
      </c>
      <c r="F59" s="58">
        <f t="shared" si="2"/>
        <v>4000</v>
      </c>
    </row>
    <row r="60" spans="1:6" ht="15.6" x14ac:dyDescent="0.3">
      <c r="A60" s="56" t="s">
        <v>207</v>
      </c>
      <c r="B60" s="53" t="s">
        <v>201</v>
      </c>
      <c r="C60" s="52" t="s">
        <v>22</v>
      </c>
      <c r="D60" s="64">
        <v>150</v>
      </c>
      <c r="E60" s="57">
        <v>9.99</v>
      </c>
      <c r="F60" s="58">
        <f t="shared" si="2"/>
        <v>1498.5</v>
      </c>
    </row>
    <row r="61" spans="1:6" ht="15.6" x14ac:dyDescent="0.3">
      <c r="A61" s="56" t="s">
        <v>208</v>
      </c>
      <c r="B61" s="53" t="s">
        <v>202</v>
      </c>
      <c r="C61" s="52" t="s">
        <v>18</v>
      </c>
      <c r="D61" s="64">
        <v>100</v>
      </c>
      <c r="E61" s="57">
        <v>8.86</v>
      </c>
      <c r="F61" s="58">
        <f t="shared" si="2"/>
        <v>886</v>
      </c>
    </row>
    <row r="62" spans="1:6" ht="15.6" x14ac:dyDescent="0.3">
      <c r="A62" s="56" t="s">
        <v>209</v>
      </c>
      <c r="B62" s="53" t="s">
        <v>203</v>
      </c>
      <c r="C62" s="52" t="s">
        <v>23</v>
      </c>
      <c r="D62" s="64">
        <v>30</v>
      </c>
      <c r="E62" s="57">
        <v>100.37</v>
      </c>
      <c r="F62" s="58">
        <f t="shared" si="2"/>
        <v>3011.1</v>
      </c>
    </row>
    <row r="63" spans="1:6" ht="15.6" x14ac:dyDescent="0.3">
      <c r="A63" s="56" t="s">
        <v>210</v>
      </c>
      <c r="B63" s="53" t="s">
        <v>204</v>
      </c>
      <c r="C63" s="52" t="s">
        <v>189</v>
      </c>
      <c r="D63" s="64">
        <v>30</v>
      </c>
      <c r="E63" s="57">
        <v>20</v>
      </c>
      <c r="F63" s="58">
        <f t="shared" si="2"/>
        <v>600</v>
      </c>
    </row>
    <row r="64" spans="1:6" ht="31.2" x14ac:dyDescent="0.3">
      <c r="A64" s="56" t="s">
        <v>211</v>
      </c>
      <c r="B64" s="53" t="s">
        <v>205</v>
      </c>
      <c r="C64" s="52" t="s">
        <v>189</v>
      </c>
      <c r="D64" s="64">
        <v>30</v>
      </c>
      <c r="E64" s="57">
        <v>20</v>
      </c>
      <c r="F64" s="58">
        <f t="shared" si="2"/>
        <v>600</v>
      </c>
    </row>
    <row r="65" spans="1:6" ht="15.6" x14ac:dyDescent="0.3">
      <c r="A65" s="56" t="s">
        <v>218</v>
      </c>
      <c r="B65" s="53" t="s">
        <v>206</v>
      </c>
      <c r="C65" s="52" t="s">
        <v>12</v>
      </c>
      <c r="D65" s="64">
        <v>80</v>
      </c>
      <c r="E65" s="57">
        <v>102.1</v>
      </c>
      <c r="F65" s="58">
        <f t="shared" si="2"/>
        <v>8168</v>
      </c>
    </row>
    <row r="66" spans="1:6" ht="15.6" x14ac:dyDescent="0.3">
      <c r="A66" s="56" t="s">
        <v>231</v>
      </c>
      <c r="B66" s="62" t="s">
        <v>217</v>
      </c>
      <c r="C66" s="52" t="s">
        <v>22</v>
      </c>
      <c r="D66" s="64">
        <v>200</v>
      </c>
      <c r="E66" s="57">
        <v>10</v>
      </c>
      <c r="F66" s="58">
        <f t="shared" si="2"/>
        <v>2000</v>
      </c>
    </row>
    <row r="67" spans="1:6" ht="15.6" x14ac:dyDescent="0.3">
      <c r="A67" s="33" t="s">
        <v>42</v>
      </c>
      <c r="B67" s="34" t="s">
        <v>78</v>
      </c>
      <c r="C67" s="35"/>
      <c r="D67" s="46"/>
      <c r="E67" s="48"/>
      <c r="F67" s="36"/>
    </row>
    <row r="68" spans="1:6" ht="31.2" x14ac:dyDescent="0.3">
      <c r="A68" s="56" t="s">
        <v>43</v>
      </c>
      <c r="B68" s="55" t="s">
        <v>178</v>
      </c>
      <c r="C68" s="52" t="s">
        <v>22</v>
      </c>
      <c r="D68" s="64">
        <v>2500</v>
      </c>
      <c r="E68" s="57">
        <v>4</v>
      </c>
      <c r="F68" s="58">
        <f t="shared" si="2"/>
        <v>10000</v>
      </c>
    </row>
    <row r="69" spans="1:6" ht="31.2" x14ac:dyDescent="0.3">
      <c r="A69" s="56" t="s">
        <v>44</v>
      </c>
      <c r="B69" s="55" t="s">
        <v>179</v>
      </c>
      <c r="C69" s="52" t="s">
        <v>22</v>
      </c>
      <c r="D69" s="64">
        <v>2500</v>
      </c>
      <c r="E69" s="57">
        <v>5</v>
      </c>
      <c r="F69" s="58">
        <f t="shared" si="2"/>
        <v>12500</v>
      </c>
    </row>
    <row r="70" spans="1:6" ht="46.8" x14ac:dyDescent="0.3">
      <c r="A70" s="56" t="s">
        <v>92</v>
      </c>
      <c r="B70" s="55" t="s">
        <v>180</v>
      </c>
      <c r="C70" s="52" t="s">
        <v>22</v>
      </c>
      <c r="D70" s="64">
        <v>6000</v>
      </c>
      <c r="E70" s="57">
        <v>6</v>
      </c>
      <c r="F70" s="58">
        <f t="shared" si="2"/>
        <v>36000</v>
      </c>
    </row>
    <row r="71" spans="1:6" ht="46.8" x14ac:dyDescent="0.3">
      <c r="A71" s="56" t="s">
        <v>93</v>
      </c>
      <c r="B71" s="55" t="s">
        <v>181</v>
      </c>
      <c r="C71" s="52" t="s">
        <v>22</v>
      </c>
      <c r="D71" s="64">
        <v>6000</v>
      </c>
      <c r="E71" s="57">
        <v>8</v>
      </c>
      <c r="F71" s="58">
        <f t="shared" si="2"/>
        <v>48000</v>
      </c>
    </row>
    <row r="72" spans="1:6" ht="31.2" x14ac:dyDescent="0.3">
      <c r="A72" s="56" t="s">
        <v>94</v>
      </c>
      <c r="B72" s="66" t="s">
        <v>234</v>
      </c>
      <c r="C72" s="52" t="s">
        <v>22</v>
      </c>
      <c r="D72" s="64">
        <v>4000</v>
      </c>
      <c r="E72" s="57">
        <v>4.5</v>
      </c>
      <c r="F72" s="58">
        <f t="shared" si="2"/>
        <v>18000</v>
      </c>
    </row>
    <row r="73" spans="1:6" ht="31.2" x14ac:dyDescent="0.3">
      <c r="A73" s="56" t="s">
        <v>95</v>
      </c>
      <c r="B73" s="66" t="s">
        <v>237</v>
      </c>
      <c r="C73" s="52" t="s">
        <v>22</v>
      </c>
      <c r="D73" s="64">
        <v>500</v>
      </c>
      <c r="E73" s="57">
        <v>15</v>
      </c>
      <c r="F73" s="58">
        <f t="shared" si="2"/>
        <v>7500</v>
      </c>
    </row>
    <row r="74" spans="1:6" ht="31.2" x14ac:dyDescent="0.3">
      <c r="A74" s="56" t="s">
        <v>96</v>
      </c>
      <c r="B74" s="66" t="s">
        <v>235</v>
      </c>
      <c r="C74" s="52" t="s">
        <v>22</v>
      </c>
      <c r="D74" s="64">
        <v>4000</v>
      </c>
      <c r="E74" s="57">
        <v>4</v>
      </c>
      <c r="F74" s="58">
        <f t="shared" si="2"/>
        <v>16000</v>
      </c>
    </row>
    <row r="75" spans="1:6" ht="31.2" x14ac:dyDescent="0.3">
      <c r="A75" s="56" t="s">
        <v>163</v>
      </c>
      <c r="B75" s="66" t="s">
        <v>236</v>
      </c>
      <c r="C75" s="52" t="s">
        <v>22</v>
      </c>
      <c r="D75" s="64">
        <v>500</v>
      </c>
      <c r="E75" s="57">
        <v>15</v>
      </c>
      <c r="F75" s="58">
        <f t="shared" si="2"/>
        <v>7500</v>
      </c>
    </row>
    <row r="76" spans="1:6" ht="31.2" x14ac:dyDescent="0.3">
      <c r="A76" s="56" t="s">
        <v>238</v>
      </c>
      <c r="B76" s="51" t="s">
        <v>162</v>
      </c>
      <c r="C76" s="52" t="s">
        <v>23</v>
      </c>
      <c r="D76" s="64">
        <v>500</v>
      </c>
      <c r="E76" s="57">
        <v>43.23</v>
      </c>
      <c r="F76" s="58">
        <f t="shared" si="2"/>
        <v>21615</v>
      </c>
    </row>
    <row r="77" spans="1:6" ht="46.8" x14ac:dyDescent="0.3">
      <c r="A77" s="56" t="s">
        <v>239</v>
      </c>
      <c r="B77" s="51" t="s">
        <v>212</v>
      </c>
      <c r="C77" s="52" t="s">
        <v>23</v>
      </c>
      <c r="D77" s="64">
        <v>500</v>
      </c>
      <c r="E77" s="57">
        <v>43.23</v>
      </c>
      <c r="F77" s="58">
        <f t="shared" si="2"/>
        <v>21615</v>
      </c>
    </row>
    <row r="78" spans="1:6" ht="46.8" x14ac:dyDescent="0.3">
      <c r="A78" s="56" t="s">
        <v>240</v>
      </c>
      <c r="B78" s="51" t="s">
        <v>167</v>
      </c>
      <c r="C78" s="52" t="s">
        <v>22</v>
      </c>
      <c r="D78" s="64">
        <v>1000</v>
      </c>
      <c r="E78" s="57">
        <v>12.73</v>
      </c>
      <c r="F78" s="58">
        <f t="shared" si="2"/>
        <v>12730</v>
      </c>
    </row>
    <row r="79" spans="1:6" ht="46.8" x14ac:dyDescent="0.3">
      <c r="A79" s="56" t="s">
        <v>241</v>
      </c>
      <c r="B79" s="51" t="s">
        <v>168</v>
      </c>
      <c r="C79" s="52" t="s">
        <v>22</v>
      </c>
      <c r="D79" s="64">
        <v>1000</v>
      </c>
      <c r="E79" s="57">
        <v>16.329999999999998</v>
      </c>
      <c r="F79" s="58">
        <f t="shared" si="2"/>
        <v>16330</v>
      </c>
    </row>
    <row r="80" spans="1:6" ht="15.6" x14ac:dyDescent="0.3">
      <c r="A80" s="33" t="s">
        <v>45</v>
      </c>
      <c r="B80" s="47" t="s">
        <v>62</v>
      </c>
      <c r="C80" s="35"/>
      <c r="D80" s="46"/>
      <c r="E80" s="48"/>
      <c r="F80" s="36"/>
    </row>
    <row r="81" spans="1:6" ht="31.2" x14ac:dyDescent="0.3">
      <c r="A81" s="56" t="s">
        <v>46</v>
      </c>
      <c r="B81" s="59" t="s">
        <v>80</v>
      </c>
      <c r="C81" s="52" t="s">
        <v>26</v>
      </c>
      <c r="D81" s="64">
        <v>10</v>
      </c>
      <c r="E81" s="57">
        <v>347.64</v>
      </c>
      <c r="F81" s="58">
        <f t="shared" si="2"/>
        <v>3476.4</v>
      </c>
    </row>
    <row r="82" spans="1:6" ht="31.2" x14ac:dyDescent="0.3">
      <c r="A82" s="56" t="s">
        <v>47</v>
      </c>
      <c r="B82" s="60" t="s">
        <v>79</v>
      </c>
      <c r="C82" s="52" t="s">
        <v>26</v>
      </c>
      <c r="D82" s="64">
        <v>20</v>
      </c>
      <c r="E82" s="57">
        <v>219.58</v>
      </c>
      <c r="F82" s="58">
        <f t="shared" si="2"/>
        <v>4391.6000000000004</v>
      </c>
    </row>
    <row r="83" spans="1:6" ht="46.8" x14ac:dyDescent="0.3">
      <c r="A83" s="56" t="s">
        <v>48</v>
      </c>
      <c r="B83" s="60" t="s">
        <v>183</v>
      </c>
      <c r="C83" s="52" t="s">
        <v>18</v>
      </c>
      <c r="D83" s="64">
        <v>50</v>
      </c>
      <c r="E83" s="57">
        <v>121.05</v>
      </c>
      <c r="F83" s="58">
        <f t="shared" si="2"/>
        <v>6052.5</v>
      </c>
    </row>
    <row r="84" spans="1:6" ht="15.6" x14ac:dyDescent="0.3">
      <c r="A84" s="56" t="s">
        <v>97</v>
      </c>
      <c r="B84" s="60" t="s">
        <v>164</v>
      </c>
      <c r="C84" s="52" t="s">
        <v>26</v>
      </c>
      <c r="D84" s="64">
        <v>12</v>
      </c>
      <c r="E84" s="57">
        <v>73.97</v>
      </c>
      <c r="F84" s="58">
        <f t="shared" si="2"/>
        <v>887.64</v>
      </c>
    </row>
    <row r="85" spans="1:6" ht="46.8" x14ac:dyDescent="0.3">
      <c r="A85" s="56" t="s">
        <v>89</v>
      </c>
      <c r="B85" s="60" t="s">
        <v>184</v>
      </c>
      <c r="C85" s="52" t="s">
        <v>18</v>
      </c>
      <c r="D85" s="64">
        <v>30</v>
      </c>
      <c r="E85" s="57">
        <v>201.34</v>
      </c>
      <c r="F85" s="58">
        <f t="shared" si="2"/>
        <v>6040.2</v>
      </c>
    </row>
    <row r="86" spans="1:6" ht="15.6" x14ac:dyDescent="0.3">
      <c r="A86" s="56" t="s">
        <v>98</v>
      </c>
      <c r="B86" s="60" t="s">
        <v>165</v>
      </c>
      <c r="C86" s="52" t="s">
        <v>26</v>
      </c>
      <c r="D86" s="64">
        <v>6</v>
      </c>
      <c r="E86" s="57">
        <v>145.97999999999999</v>
      </c>
      <c r="F86" s="58">
        <f t="shared" si="2"/>
        <v>875.88</v>
      </c>
    </row>
    <row r="87" spans="1:6" ht="46.8" x14ac:dyDescent="0.3">
      <c r="A87" s="56" t="s">
        <v>99</v>
      </c>
      <c r="B87" s="60" t="s">
        <v>185</v>
      </c>
      <c r="C87" s="52" t="s">
        <v>18</v>
      </c>
      <c r="D87" s="64">
        <v>50</v>
      </c>
      <c r="E87" s="57">
        <v>461.85</v>
      </c>
      <c r="F87" s="58">
        <f t="shared" si="2"/>
        <v>23092.5</v>
      </c>
    </row>
    <row r="88" spans="1:6" ht="31.2" x14ac:dyDescent="0.3">
      <c r="A88" s="56" t="s">
        <v>100</v>
      </c>
      <c r="B88" s="60" t="s">
        <v>213</v>
      </c>
      <c r="C88" s="52" t="s">
        <v>26</v>
      </c>
      <c r="D88" s="64">
        <v>10</v>
      </c>
      <c r="E88" s="57">
        <v>749.27</v>
      </c>
      <c r="F88" s="58">
        <f t="shared" si="2"/>
        <v>7492.7</v>
      </c>
    </row>
    <row r="89" spans="1:6" ht="46.8" x14ac:dyDescent="0.3">
      <c r="A89" s="56" t="s">
        <v>101</v>
      </c>
      <c r="B89" s="60" t="s">
        <v>186</v>
      </c>
      <c r="C89" s="52" t="s">
        <v>18</v>
      </c>
      <c r="D89" s="64">
        <v>40</v>
      </c>
      <c r="E89" s="57">
        <v>598.44000000000005</v>
      </c>
      <c r="F89" s="58">
        <f t="shared" si="2"/>
        <v>23937.599999999999</v>
      </c>
    </row>
    <row r="90" spans="1:6" ht="31.2" x14ac:dyDescent="0.3">
      <c r="A90" s="56" t="s">
        <v>102</v>
      </c>
      <c r="B90" s="60" t="s">
        <v>214</v>
      </c>
      <c r="C90" s="52" t="s">
        <v>26</v>
      </c>
      <c r="D90" s="64">
        <v>8</v>
      </c>
      <c r="E90" s="57">
        <v>795.44</v>
      </c>
      <c r="F90" s="58">
        <f t="shared" si="2"/>
        <v>6363.52</v>
      </c>
    </row>
    <row r="91" spans="1:6" ht="46.8" x14ac:dyDescent="0.3">
      <c r="A91" s="56" t="s">
        <v>103</v>
      </c>
      <c r="B91" s="59" t="s">
        <v>187</v>
      </c>
      <c r="C91" s="52" t="s">
        <v>18</v>
      </c>
      <c r="D91" s="64">
        <v>25</v>
      </c>
      <c r="E91" s="57">
        <v>711.44</v>
      </c>
      <c r="F91" s="58">
        <f t="shared" si="2"/>
        <v>17786</v>
      </c>
    </row>
    <row r="92" spans="1:6" ht="46.8" x14ac:dyDescent="0.3">
      <c r="A92" s="56" t="s">
        <v>104</v>
      </c>
      <c r="B92" s="59" t="s">
        <v>215</v>
      </c>
      <c r="C92" s="52" t="s">
        <v>26</v>
      </c>
      <c r="D92" s="64">
        <v>4</v>
      </c>
      <c r="E92" s="57">
        <v>803.66</v>
      </c>
      <c r="F92" s="58">
        <f t="shared" si="2"/>
        <v>3214.64</v>
      </c>
    </row>
    <row r="93" spans="1:6" ht="46.8" x14ac:dyDescent="0.3">
      <c r="A93" s="56" t="s">
        <v>105</v>
      </c>
      <c r="B93" s="59" t="s">
        <v>188</v>
      </c>
      <c r="C93" s="52" t="s">
        <v>18</v>
      </c>
      <c r="D93" s="64">
        <v>25</v>
      </c>
      <c r="E93" s="57">
        <v>1339.98</v>
      </c>
      <c r="F93" s="58">
        <f t="shared" si="2"/>
        <v>33499.5</v>
      </c>
    </row>
    <row r="94" spans="1:6" ht="46.8" x14ac:dyDescent="0.3">
      <c r="A94" s="56" t="s">
        <v>106</v>
      </c>
      <c r="B94" s="59" t="s">
        <v>216</v>
      </c>
      <c r="C94" s="52" t="s">
        <v>26</v>
      </c>
      <c r="D94" s="64">
        <v>4</v>
      </c>
      <c r="E94" s="57">
        <v>1486.99</v>
      </c>
      <c r="F94" s="58">
        <f t="shared" si="2"/>
        <v>5947.96</v>
      </c>
    </row>
    <row r="95" spans="1:6" ht="31.2" x14ac:dyDescent="0.3">
      <c r="A95" s="56" t="s">
        <v>107</v>
      </c>
      <c r="B95" s="60" t="s">
        <v>150</v>
      </c>
      <c r="C95" s="52" t="s">
        <v>22</v>
      </c>
      <c r="D95" s="64">
        <v>100</v>
      </c>
      <c r="E95" s="57">
        <v>10.59</v>
      </c>
      <c r="F95" s="58">
        <f t="shared" si="2"/>
        <v>1059</v>
      </c>
    </row>
    <row r="96" spans="1:6" ht="46.8" x14ac:dyDescent="0.3">
      <c r="A96" s="56" t="s">
        <v>108</v>
      </c>
      <c r="B96" s="60" t="s">
        <v>169</v>
      </c>
      <c r="C96" s="52" t="s">
        <v>22</v>
      </c>
      <c r="D96" s="64">
        <v>150</v>
      </c>
      <c r="E96" s="57">
        <v>74.98</v>
      </c>
      <c r="F96" s="58">
        <f t="shared" si="2"/>
        <v>11247</v>
      </c>
    </row>
    <row r="97" spans="1:6" ht="46.8" x14ac:dyDescent="0.3">
      <c r="A97" s="56" t="s">
        <v>190</v>
      </c>
      <c r="B97" s="60" t="s">
        <v>144</v>
      </c>
      <c r="C97" s="52" t="s">
        <v>22</v>
      </c>
      <c r="D97" s="64">
        <v>150</v>
      </c>
      <c r="E97" s="57">
        <v>54.57</v>
      </c>
      <c r="F97" s="58">
        <f t="shared" si="2"/>
        <v>8185.5</v>
      </c>
    </row>
    <row r="98" spans="1:6" ht="31.2" x14ac:dyDescent="0.3">
      <c r="A98" s="56" t="s">
        <v>191</v>
      </c>
      <c r="B98" s="60" t="s">
        <v>77</v>
      </c>
      <c r="C98" s="52" t="s">
        <v>18</v>
      </c>
      <c r="D98" s="64">
        <v>40</v>
      </c>
      <c r="E98" s="57">
        <v>20.09</v>
      </c>
      <c r="F98" s="58">
        <f t="shared" si="2"/>
        <v>803.6</v>
      </c>
    </row>
    <row r="99" spans="1:6" ht="31.2" x14ac:dyDescent="0.3">
      <c r="A99" s="56" t="s">
        <v>192</v>
      </c>
      <c r="B99" s="60" t="s">
        <v>81</v>
      </c>
      <c r="C99" s="52" t="s">
        <v>18</v>
      </c>
      <c r="D99" s="64">
        <v>40</v>
      </c>
      <c r="E99" s="57">
        <v>23.91</v>
      </c>
      <c r="F99" s="58">
        <f t="shared" si="2"/>
        <v>956.4</v>
      </c>
    </row>
    <row r="100" spans="1:6" s="6" customFormat="1" ht="15.6" x14ac:dyDescent="0.3">
      <c r="A100" s="33" t="s">
        <v>49</v>
      </c>
      <c r="B100" s="37" t="s">
        <v>84</v>
      </c>
      <c r="C100" s="38"/>
      <c r="D100" s="46"/>
      <c r="E100" s="49"/>
      <c r="F100" s="36"/>
    </row>
    <row r="101" spans="1:6" ht="46.8" x14ac:dyDescent="0.3">
      <c r="A101" s="56" t="s">
        <v>52</v>
      </c>
      <c r="B101" s="59" t="s">
        <v>219</v>
      </c>
      <c r="C101" s="56" t="s">
        <v>22</v>
      </c>
      <c r="D101" s="64">
        <v>648</v>
      </c>
      <c r="E101" s="57">
        <v>38</v>
      </c>
      <c r="F101" s="58">
        <f t="shared" ref="F101:F115" si="3">ROUND(D101*E101,2)</f>
        <v>24624</v>
      </c>
    </row>
    <row r="102" spans="1:6" ht="46.8" x14ac:dyDescent="0.3">
      <c r="A102" s="56" t="s">
        <v>53</v>
      </c>
      <c r="B102" s="59" t="s">
        <v>220</v>
      </c>
      <c r="C102" s="56" t="s">
        <v>22</v>
      </c>
      <c r="D102" s="64">
        <v>540</v>
      </c>
      <c r="E102" s="57">
        <v>39</v>
      </c>
      <c r="F102" s="58">
        <f t="shared" si="3"/>
        <v>21060</v>
      </c>
    </row>
    <row r="103" spans="1:6" ht="46.8" x14ac:dyDescent="0.3">
      <c r="A103" s="56" t="s">
        <v>54</v>
      </c>
      <c r="B103" s="59" t="s">
        <v>221</v>
      </c>
      <c r="C103" s="56" t="s">
        <v>22</v>
      </c>
      <c r="D103" s="64">
        <v>540</v>
      </c>
      <c r="E103" s="57">
        <v>58</v>
      </c>
      <c r="F103" s="58">
        <f t="shared" si="3"/>
        <v>31320</v>
      </c>
    </row>
    <row r="104" spans="1:6" ht="46.8" x14ac:dyDescent="0.3">
      <c r="A104" s="56" t="s">
        <v>55</v>
      </c>
      <c r="B104" s="59" t="s">
        <v>222</v>
      </c>
      <c r="C104" s="56" t="s">
        <v>22</v>
      </c>
      <c r="D104" s="64">
        <v>540</v>
      </c>
      <c r="E104" s="57">
        <v>59</v>
      </c>
      <c r="F104" s="58">
        <f t="shared" si="3"/>
        <v>31860</v>
      </c>
    </row>
    <row r="105" spans="1:6" ht="46.8" x14ac:dyDescent="0.3">
      <c r="A105" s="56" t="s">
        <v>56</v>
      </c>
      <c r="B105" s="59" t="s">
        <v>223</v>
      </c>
      <c r="C105" s="56" t="s">
        <v>22</v>
      </c>
      <c r="D105" s="64">
        <v>324</v>
      </c>
      <c r="E105" s="57">
        <v>62</v>
      </c>
      <c r="F105" s="58">
        <f t="shared" si="3"/>
        <v>20088</v>
      </c>
    </row>
    <row r="106" spans="1:6" ht="46.8" x14ac:dyDescent="0.3">
      <c r="A106" s="56" t="s">
        <v>57</v>
      </c>
      <c r="B106" s="59" t="s">
        <v>224</v>
      </c>
      <c r="C106" s="56" t="s">
        <v>22</v>
      </c>
      <c r="D106" s="64">
        <v>324</v>
      </c>
      <c r="E106" s="57">
        <v>63</v>
      </c>
      <c r="F106" s="58">
        <f t="shared" si="3"/>
        <v>20412</v>
      </c>
    </row>
    <row r="107" spans="1:6" ht="46.8" x14ac:dyDescent="0.3">
      <c r="A107" s="56" t="s">
        <v>61</v>
      </c>
      <c r="B107" s="59" t="s">
        <v>136</v>
      </c>
      <c r="C107" s="56" t="s">
        <v>26</v>
      </c>
      <c r="D107" s="64">
        <v>70</v>
      </c>
      <c r="E107" s="57">
        <v>97.91</v>
      </c>
      <c r="F107" s="58">
        <f t="shared" si="3"/>
        <v>6853.7</v>
      </c>
    </row>
    <row r="108" spans="1:6" ht="31.2" x14ac:dyDescent="0.3">
      <c r="A108" s="56" t="s">
        <v>123</v>
      </c>
      <c r="B108" s="59" t="s">
        <v>151</v>
      </c>
      <c r="C108" s="56" t="s">
        <v>26</v>
      </c>
      <c r="D108" s="64">
        <v>80</v>
      </c>
      <c r="E108" s="57">
        <v>15</v>
      </c>
      <c r="F108" s="58">
        <f t="shared" si="3"/>
        <v>1200</v>
      </c>
    </row>
    <row r="109" spans="1:6" ht="15.6" x14ac:dyDescent="0.3">
      <c r="A109" s="56" t="s">
        <v>124</v>
      </c>
      <c r="B109" s="59" t="s">
        <v>152</v>
      </c>
      <c r="C109" s="56" t="s">
        <v>22</v>
      </c>
      <c r="D109" s="64">
        <v>30</v>
      </c>
      <c r="E109" s="57">
        <v>75.22</v>
      </c>
      <c r="F109" s="58">
        <f t="shared" si="3"/>
        <v>2256.6</v>
      </c>
    </row>
    <row r="110" spans="1:6" ht="15.6" x14ac:dyDescent="0.3">
      <c r="A110" s="56" t="s">
        <v>125</v>
      </c>
      <c r="B110" s="59" t="s">
        <v>153</v>
      </c>
      <c r="C110" s="56" t="s">
        <v>22</v>
      </c>
      <c r="D110" s="64">
        <v>60</v>
      </c>
      <c r="E110" s="57">
        <v>86.79</v>
      </c>
      <c r="F110" s="58">
        <f t="shared" si="3"/>
        <v>5207.3999999999996</v>
      </c>
    </row>
    <row r="111" spans="1:6" ht="15.6" x14ac:dyDescent="0.3">
      <c r="A111" s="56" t="s">
        <v>126</v>
      </c>
      <c r="B111" s="59" t="s">
        <v>154</v>
      </c>
      <c r="C111" s="56" t="s">
        <v>22</v>
      </c>
      <c r="D111" s="64">
        <v>20</v>
      </c>
      <c r="E111" s="57">
        <v>92.58</v>
      </c>
      <c r="F111" s="58">
        <f t="shared" si="3"/>
        <v>1851.6</v>
      </c>
    </row>
    <row r="112" spans="1:6" ht="31.2" x14ac:dyDescent="0.3">
      <c r="A112" s="56" t="s">
        <v>127</v>
      </c>
      <c r="B112" s="59" t="s">
        <v>182</v>
      </c>
      <c r="C112" s="56" t="s">
        <v>22</v>
      </c>
      <c r="D112" s="64">
        <v>400</v>
      </c>
      <c r="E112" s="57">
        <v>73.680000000000007</v>
      </c>
      <c r="F112" s="58">
        <f t="shared" si="3"/>
        <v>29472</v>
      </c>
    </row>
    <row r="113" spans="1:6" ht="15.6" x14ac:dyDescent="0.3">
      <c r="A113" s="56" t="s">
        <v>128</v>
      </c>
      <c r="B113" s="59" t="s">
        <v>130</v>
      </c>
      <c r="C113" s="56" t="s">
        <v>26</v>
      </c>
      <c r="D113" s="64">
        <v>50</v>
      </c>
      <c r="E113" s="57">
        <v>19.73</v>
      </c>
      <c r="F113" s="58">
        <f t="shared" si="3"/>
        <v>986.5</v>
      </c>
    </row>
    <row r="114" spans="1:6" ht="15.6" x14ac:dyDescent="0.3">
      <c r="A114" s="56" t="s">
        <v>129</v>
      </c>
      <c r="B114" s="59" t="s">
        <v>131</v>
      </c>
      <c r="C114" s="56" t="s">
        <v>26</v>
      </c>
      <c r="D114" s="64">
        <v>30</v>
      </c>
      <c r="E114" s="57">
        <v>24.8</v>
      </c>
      <c r="F114" s="58">
        <f t="shared" si="3"/>
        <v>744</v>
      </c>
    </row>
    <row r="115" spans="1:6" ht="15.6" x14ac:dyDescent="0.3">
      <c r="A115" s="56" t="s">
        <v>173</v>
      </c>
      <c r="B115" s="59" t="s">
        <v>132</v>
      </c>
      <c r="C115" s="56" t="s">
        <v>18</v>
      </c>
      <c r="D115" s="64">
        <v>40</v>
      </c>
      <c r="E115" s="57">
        <v>50.31</v>
      </c>
      <c r="F115" s="58">
        <f t="shared" si="3"/>
        <v>2012.4</v>
      </c>
    </row>
    <row r="116" spans="1:6" ht="15.6" x14ac:dyDescent="0.3">
      <c r="A116" s="33" t="s">
        <v>50</v>
      </c>
      <c r="B116" s="34" t="s">
        <v>60</v>
      </c>
      <c r="C116" s="35"/>
      <c r="D116" s="35"/>
      <c r="E116" s="48"/>
      <c r="F116" s="36"/>
    </row>
    <row r="117" spans="1:6" ht="94.2" thickBot="1" x14ac:dyDescent="0.35">
      <c r="A117" s="56" t="s">
        <v>51</v>
      </c>
      <c r="B117" s="55" t="s">
        <v>246</v>
      </c>
      <c r="C117" s="61" t="s">
        <v>118</v>
      </c>
      <c r="D117" s="58">
        <f>SUM(F9:F115)</f>
        <v>1184786.4399999997</v>
      </c>
      <c r="E117" s="57">
        <v>2.6</v>
      </c>
      <c r="F117" s="58">
        <f>ROUND(E117*D117/100,2)</f>
        <v>30804.45</v>
      </c>
    </row>
    <row r="118" spans="1:6" ht="16.2" thickBot="1" x14ac:dyDescent="0.35">
      <c r="A118" s="56" t="s">
        <v>227</v>
      </c>
      <c r="B118" s="65" t="s">
        <v>228</v>
      </c>
      <c r="C118" s="61" t="s">
        <v>189</v>
      </c>
      <c r="D118" s="58">
        <v>10</v>
      </c>
      <c r="E118" s="57">
        <v>631.58000000000004</v>
      </c>
      <c r="F118" s="58">
        <f t="shared" ref="F118" si="4">ROUND(D118*E118,2)</f>
        <v>6315.8</v>
      </c>
    </row>
    <row r="119" spans="1:6" ht="15.6" x14ac:dyDescent="0.3">
      <c r="A119" s="25"/>
      <c r="B119" s="26"/>
      <c r="C119" s="24"/>
      <c r="D119" s="24"/>
      <c r="E119" s="21" t="s">
        <v>115</v>
      </c>
      <c r="F119" s="27">
        <f>SUM(F9:F118)</f>
        <v>1221906.6899999997</v>
      </c>
    </row>
    <row r="120" spans="1:6" ht="15.6" x14ac:dyDescent="0.3">
      <c r="A120" s="25"/>
      <c r="B120" s="26"/>
      <c r="C120" s="24"/>
      <c r="D120" s="24"/>
      <c r="E120" s="21" t="s">
        <v>116</v>
      </c>
      <c r="F120" s="27">
        <f>F121-F119</f>
        <v>256600.40000000037</v>
      </c>
    </row>
    <row r="121" spans="1:6" ht="15.6" x14ac:dyDescent="0.3">
      <c r="A121" s="25"/>
      <c r="B121" s="26"/>
      <c r="C121" s="24"/>
      <c r="D121" s="24"/>
      <c r="E121" s="21" t="s">
        <v>117</v>
      </c>
      <c r="F121" s="27">
        <f>ROUND(F119*1.21,2)</f>
        <v>1478507.09</v>
      </c>
    </row>
    <row r="122" spans="1:6" ht="15.6" x14ac:dyDescent="0.3">
      <c r="A122" s="39"/>
      <c r="B122" s="14"/>
      <c r="C122" s="12"/>
      <c r="D122" s="12"/>
      <c r="E122" s="12"/>
      <c r="F122" s="12"/>
    </row>
    <row r="123" spans="1:6" ht="15.6" x14ac:dyDescent="0.3">
      <c r="A123" s="39"/>
      <c r="B123" s="14"/>
      <c r="C123" s="12"/>
      <c r="D123" s="12"/>
      <c r="E123" s="12"/>
      <c r="F123" s="12"/>
    </row>
    <row r="124" spans="1:6" ht="15.6" x14ac:dyDescent="0.3">
      <c r="A124" s="45"/>
      <c r="B124" s="40"/>
      <c r="C124" s="41"/>
      <c r="D124" s="42"/>
      <c r="E124" s="43"/>
      <c r="F124" s="43"/>
    </row>
    <row r="125" spans="1:6" s="13" customFormat="1" ht="15.6" x14ac:dyDescent="0.3">
      <c r="A125" s="69" t="s">
        <v>119</v>
      </c>
      <c r="B125" s="70"/>
      <c r="C125" s="71" t="s">
        <v>120</v>
      </c>
      <c r="D125" s="72"/>
      <c r="E125" s="73" t="s">
        <v>121</v>
      </c>
      <c r="F125" s="73"/>
    </row>
    <row r="126" spans="1:6" x14ac:dyDescent="0.3">
      <c r="A126" s="44"/>
      <c r="B126" s="44"/>
      <c r="C126" s="44"/>
      <c r="D126" s="44"/>
      <c r="E126" s="44"/>
      <c r="F126" s="4"/>
    </row>
  </sheetData>
  <mergeCells count="6">
    <mergeCell ref="A3:F3"/>
    <mergeCell ref="A4:F4"/>
    <mergeCell ref="A5:F5"/>
    <mergeCell ref="A125:B125"/>
    <mergeCell ref="C125:D125"/>
    <mergeCell ref="E125:F125"/>
  </mergeCells>
  <conditionalFormatting sqref="D1:D2">
    <cfRule type="colorScale" priority="12">
      <colorScale>
        <cfvo type="num" val="0"/>
        <cfvo type="num" val="100"/>
        <color rgb="FFFCFCFF"/>
        <color rgb="FFF8696B"/>
      </colorScale>
    </cfRule>
  </conditionalFormatting>
  <conditionalFormatting sqref="D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zoomScale="70" zoomScaleNormal="70" workbookViewId="0">
      <pane ySplit="7" topLeftCell="A110" activePane="bottomLeft" state="frozen"/>
      <selection activeCell="G9" sqref="G9:H117"/>
      <selection pane="bottomLeft" activeCell="E7" sqref="E7"/>
    </sheetView>
  </sheetViews>
  <sheetFormatPr defaultRowHeight="14.4" x14ac:dyDescent="0.3"/>
  <cols>
    <col min="1" max="1" width="7.109375" style="6" bestFit="1" customWidth="1"/>
    <col min="2" max="2" width="46.44140625" style="23" customWidth="1"/>
    <col min="3" max="3" width="10.5546875" customWidth="1"/>
    <col min="4" max="4" width="13.44140625" bestFit="1" customWidth="1"/>
    <col min="5" max="5" width="14.5546875" style="1" customWidth="1"/>
    <col min="6" max="6" width="16.88671875" style="1" customWidth="1"/>
  </cols>
  <sheetData>
    <row r="1" spans="1:6" s="5" customFormat="1" ht="18" x14ac:dyDescent="0.3">
      <c r="A1" s="7"/>
      <c r="B1" s="22"/>
      <c r="C1" s="8"/>
      <c r="D1" s="9"/>
      <c r="E1" s="8"/>
      <c r="F1" s="20" t="s">
        <v>114</v>
      </c>
    </row>
    <row r="2" spans="1:6" s="5" customFormat="1" ht="18" x14ac:dyDescent="0.3">
      <c r="A2" s="7"/>
      <c r="B2" s="22"/>
      <c r="C2" s="8"/>
      <c r="D2" s="9"/>
      <c r="E2" s="8"/>
      <c r="F2" s="20"/>
    </row>
    <row r="3" spans="1:6" s="2" customFormat="1" ht="21" customHeight="1" x14ac:dyDescent="0.3">
      <c r="A3" s="67" t="s">
        <v>137</v>
      </c>
      <c r="B3" s="67"/>
      <c r="C3" s="67"/>
      <c r="D3" s="67"/>
      <c r="E3" s="67"/>
      <c r="F3" s="67"/>
    </row>
    <row r="4" spans="1:6" s="2" customFormat="1" ht="21" customHeight="1" x14ac:dyDescent="0.3">
      <c r="A4" s="68" t="s">
        <v>243</v>
      </c>
      <c r="B4" s="68"/>
      <c r="C4" s="68"/>
      <c r="D4" s="68"/>
      <c r="E4" s="68"/>
      <c r="F4" s="68"/>
    </row>
    <row r="5" spans="1:6" s="2" customFormat="1" ht="21" customHeight="1" x14ac:dyDescent="0.3">
      <c r="A5" s="67" t="s">
        <v>122</v>
      </c>
      <c r="B5" s="67"/>
      <c r="C5" s="67"/>
      <c r="D5" s="67"/>
      <c r="E5" s="67"/>
      <c r="F5" s="67"/>
    </row>
    <row r="6" spans="1:6" s="3" customFormat="1" ht="21.6" thickBot="1" x14ac:dyDescent="0.35">
      <c r="A6" s="7"/>
      <c r="B6" s="22"/>
      <c r="C6" s="11"/>
      <c r="D6" s="10"/>
      <c r="E6" s="11"/>
      <c r="F6" s="11"/>
    </row>
    <row r="7" spans="1:6" s="15" customFormat="1" ht="47.4" thickBot="1" x14ac:dyDescent="0.35">
      <c r="A7" s="16" t="s">
        <v>0</v>
      </c>
      <c r="B7" s="17" t="s">
        <v>111</v>
      </c>
      <c r="C7" s="17" t="s">
        <v>1</v>
      </c>
      <c r="D7" s="17" t="s">
        <v>245</v>
      </c>
      <c r="E7" s="18" t="s">
        <v>113</v>
      </c>
      <c r="F7" s="19" t="s">
        <v>112</v>
      </c>
    </row>
    <row r="8" spans="1:6" ht="15.6" x14ac:dyDescent="0.3">
      <c r="A8" s="28" t="s">
        <v>2</v>
      </c>
      <c r="B8" s="29" t="s">
        <v>59</v>
      </c>
      <c r="C8" s="30"/>
      <c r="D8" s="31"/>
      <c r="E8" s="30"/>
      <c r="F8" s="32"/>
    </row>
    <row r="9" spans="1:6" ht="31.2" x14ac:dyDescent="0.3">
      <c r="A9" s="56" t="s">
        <v>3</v>
      </c>
      <c r="B9" s="51" t="s">
        <v>174</v>
      </c>
      <c r="C9" s="52" t="s">
        <v>22</v>
      </c>
      <c r="D9" s="64">
        <v>1200</v>
      </c>
      <c r="E9" s="57">
        <v>20</v>
      </c>
      <c r="F9" s="58">
        <f>ROUND(D9*E9,2)</f>
        <v>24000</v>
      </c>
    </row>
    <row r="10" spans="1:6" ht="31.2" x14ac:dyDescent="0.3">
      <c r="A10" s="56" t="s">
        <v>4</v>
      </c>
      <c r="B10" s="51" t="s">
        <v>175</v>
      </c>
      <c r="C10" s="52" t="s">
        <v>22</v>
      </c>
      <c r="D10" s="64">
        <v>300</v>
      </c>
      <c r="E10" s="57">
        <v>25</v>
      </c>
      <c r="F10" s="58">
        <f t="shared" ref="F10:F33" si="0">ROUND(D10*E10,2)</f>
        <v>7500</v>
      </c>
    </row>
    <row r="11" spans="1:6" ht="31.2" x14ac:dyDescent="0.3">
      <c r="A11" s="56" t="s">
        <v>5</v>
      </c>
      <c r="B11" s="51" t="s">
        <v>138</v>
      </c>
      <c r="C11" s="52" t="s">
        <v>22</v>
      </c>
      <c r="D11" s="64">
        <v>700</v>
      </c>
      <c r="E11" s="57">
        <v>19</v>
      </c>
      <c r="F11" s="58">
        <f t="shared" si="0"/>
        <v>13300</v>
      </c>
    </row>
    <row r="12" spans="1:6" ht="31.2" x14ac:dyDescent="0.3">
      <c r="A12" s="56" t="s">
        <v>6</v>
      </c>
      <c r="B12" s="51" t="s">
        <v>139</v>
      </c>
      <c r="C12" s="52" t="s">
        <v>22</v>
      </c>
      <c r="D12" s="64">
        <v>250</v>
      </c>
      <c r="E12" s="57">
        <v>24</v>
      </c>
      <c r="F12" s="58">
        <f t="shared" si="0"/>
        <v>6000</v>
      </c>
    </row>
    <row r="13" spans="1:6" ht="31.2" x14ac:dyDescent="0.3">
      <c r="A13" s="56" t="s">
        <v>7</v>
      </c>
      <c r="B13" s="51" t="s">
        <v>176</v>
      </c>
      <c r="C13" s="52" t="s">
        <v>22</v>
      </c>
      <c r="D13" s="64">
        <v>700</v>
      </c>
      <c r="E13" s="57">
        <v>30</v>
      </c>
      <c r="F13" s="58">
        <f t="shared" si="0"/>
        <v>21000</v>
      </c>
    </row>
    <row r="14" spans="1:6" ht="46.8" x14ac:dyDescent="0.3">
      <c r="A14" s="56" t="s">
        <v>8</v>
      </c>
      <c r="B14" s="51" t="s">
        <v>69</v>
      </c>
      <c r="C14" s="52" t="s">
        <v>22</v>
      </c>
      <c r="D14" s="64">
        <v>400</v>
      </c>
      <c r="E14" s="57">
        <v>20</v>
      </c>
      <c r="F14" s="58">
        <f t="shared" si="0"/>
        <v>8000</v>
      </c>
    </row>
    <row r="15" spans="1:6" ht="31.2" x14ac:dyDescent="0.3">
      <c r="A15" s="56" t="s">
        <v>9</v>
      </c>
      <c r="B15" s="51" t="s">
        <v>70</v>
      </c>
      <c r="C15" s="52" t="s">
        <v>22</v>
      </c>
      <c r="D15" s="64">
        <v>200</v>
      </c>
      <c r="E15" s="57">
        <v>25</v>
      </c>
      <c r="F15" s="58">
        <f t="shared" si="0"/>
        <v>5000</v>
      </c>
    </row>
    <row r="16" spans="1:6" ht="46.8" x14ac:dyDescent="0.3">
      <c r="A16" s="56" t="s">
        <v>10</v>
      </c>
      <c r="B16" s="51" t="s">
        <v>140</v>
      </c>
      <c r="C16" s="52" t="s">
        <v>22</v>
      </c>
      <c r="D16" s="64">
        <v>700</v>
      </c>
      <c r="E16" s="57">
        <v>22</v>
      </c>
      <c r="F16" s="58">
        <f t="shared" si="0"/>
        <v>15400</v>
      </c>
    </row>
    <row r="17" spans="1:6" ht="31.2" x14ac:dyDescent="0.3">
      <c r="A17" s="56" t="s">
        <v>11</v>
      </c>
      <c r="B17" s="51" t="s">
        <v>141</v>
      </c>
      <c r="C17" s="52" t="s">
        <v>22</v>
      </c>
      <c r="D17" s="64">
        <v>400</v>
      </c>
      <c r="E17" s="57">
        <v>27</v>
      </c>
      <c r="F17" s="58">
        <f t="shared" si="0"/>
        <v>10800</v>
      </c>
    </row>
    <row r="18" spans="1:6" ht="46.8" x14ac:dyDescent="0.3">
      <c r="A18" s="56" t="s">
        <v>13</v>
      </c>
      <c r="B18" s="51" t="s">
        <v>142</v>
      </c>
      <c r="C18" s="52" t="s">
        <v>22</v>
      </c>
      <c r="D18" s="64">
        <v>400</v>
      </c>
      <c r="E18" s="57">
        <v>24</v>
      </c>
      <c r="F18" s="58">
        <f t="shared" si="0"/>
        <v>9600</v>
      </c>
    </row>
    <row r="19" spans="1:6" ht="31.2" x14ac:dyDescent="0.3">
      <c r="A19" s="56" t="s">
        <v>14</v>
      </c>
      <c r="B19" s="51" t="s">
        <v>194</v>
      </c>
      <c r="C19" s="52" t="s">
        <v>22</v>
      </c>
      <c r="D19" s="64">
        <v>200</v>
      </c>
      <c r="E19" s="57">
        <v>29</v>
      </c>
      <c r="F19" s="58">
        <f t="shared" si="0"/>
        <v>5800</v>
      </c>
    </row>
    <row r="20" spans="1:6" ht="51" customHeight="1" x14ac:dyDescent="0.3">
      <c r="A20" s="56" t="s">
        <v>15</v>
      </c>
      <c r="B20" s="59" t="s">
        <v>193</v>
      </c>
      <c r="C20" s="52" t="s">
        <v>22</v>
      </c>
      <c r="D20" s="64">
        <v>500</v>
      </c>
      <c r="E20" s="57">
        <v>35</v>
      </c>
      <c r="F20" s="58">
        <f t="shared" si="0"/>
        <v>17500</v>
      </c>
    </row>
    <row r="21" spans="1:6" ht="31.2" x14ac:dyDescent="0.3">
      <c r="A21" s="56" t="s">
        <v>16</v>
      </c>
      <c r="B21" s="51" t="s">
        <v>177</v>
      </c>
      <c r="C21" s="52" t="s">
        <v>22</v>
      </c>
      <c r="D21" s="64">
        <v>250</v>
      </c>
      <c r="E21" s="57">
        <v>37</v>
      </c>
      <c r="F21" s="58">
        <f t="shared" si="0"/>
        <v>9250</v>
      </c>
    </row>
    <row r="22" spans="1:6" ht="33.75" customHeight="1" x14ac:dyDescent="0.3">
      <c r="A22" s="56" t="s">
        <v>17</v>
      </c>
      <c r="B22" s="51" t="s">
        <v>71</v>
      </c>
      <c r="C22" s="52" t="s">
        <v>22</v>
      </c>
      <c r="D22" s="64">
        <v>500</v>
      </c>
      <c r="E22" s="57">
        <v>20</v>
      </c>
      <c r="F22" s="58">
        <f t="shared" si="0"/>
        <v>10000</v>
      </c>
    </row>
    <row r="23" spans="1:6" ht="31.2" x14ac:dyDescent="0.3">
      <c r="A23" s="56" t="s">
        <v>19</v>
      </c>
      <c r="B23" s="51" t="s">
        <v>72</v>
      </c>
      <c r="C23" s="52" t="s">
        <v>22</v>
      </c>
      <c r="D23" s="64">
        <v>250</v>
      </c>
      <c r="E23" s="57">
        <v>25</v>
      </c>
      <c r="F23" s="58">
        <f t="shared" si="0"/>
        <v>6250</v>
      </c>
    </row>
    <row r="24" spans="1:6" ht="31.2" x14ac:dyDescent="0.3">
      <c r="A24" s="56" t="s">
        <v>20</v>
      </c>
      <c r="B24" s="51" t="s">
        <v>73</v>
      </c>
      <c r="C24" s="52" t="s">
        <v>22</v>
      </c>
      <c r="D24" s="64">
        <v>500</v>
      </c>
      <c r="E24" s="57">
        <v>32</v>
      </c>
      <c r="F24" s="58">
        <f t="shared" si="0"/>
        <v>16000</v>
      </c>
    </row>
    <row r="25" spans="1:6" ht="31.2" x14ac:dyDescent="0.3">
      <c r="A25" s="56" t="s">
        <v>21</v>
      </c>
      <c r="B25" s="51" t="s">
        <v>74</v>
      </c>
      <c r="C25" s="52" t="s">
        <v>22</v>
      </c>
      <c r="D25" s="64">
        <v>250</v>
      </c>
      <c r="E25" s="57">
        <v>35</v>
      </c>
      <c r="F25" s="58">
        <f t="shared" si="0"/>
        <v>8750</v>
      </c>
    </row>
    <row r="26" spans="1:6" ht="31.2" x14ac:dyDescent="0.3">
      <c r="A26" s="56" t="s">
        <v>85</v>
      </c>
      <c r="B26" s="51" t="s">
        <v>75</v>
      </c>
      <c r="C26" s="52" t="s">
        <v>22</v>
      </c>
      <c r="D26" s="64">
        <v>500</v>
      </c>
      <c r="E26" s="57">
        <v>30</v>
      </c>
      <c r="F26" s="58">
        <f t="shared" si="0"/>
        <v>15000</v>
      </c>
    </row>
    <row r="27" spans="1:6" ht="31.2" x14ac:dyDescent="0.3">
      <c r="A27" s="56" t="s">
        <v>86</v>
      </c>
      <c r="B27" s="51" t="s">
        <v>76</v>
      </c>
      <c r="C27" s="52" t="s">
        <v>22</v>
      </c>
      <c r="D27" s="64">
        <v>250</v>
      </c>
      <c r="E27" s="57">
        <v>34</v>
      </c>
      <c r="F27" s="58">
        <f t="shared" si="0"/>
        <v>8500</v>
      </c>
    </row>
    <row r="28" spans="1:6" ht="31.2" x14ac:dyDescent="0.3">
      <c r="A28" s="56" t="s">
        <v>133</v>
      </c>
      <c r="B28" s="51" t="s">
        <v>58</v>
      </c>
      <c r="C28" s="52" t="s">
        <v>12</v>
      </c>
      <c r="D28" s="64">
        <v>200</v>
      </c>
      <c r="E28" s="57">
        <v>120</v>
      </c>
      <c r="F28" s="58">
        <f t="shared" si="0"/>
        <v>24000</v>
      </c>
    </row>
    <row r="29" spans="1:6" ht="31.2" x14ac:dyDescent="0.3">
      <c r="A29" s="56" t="s">
        <v>157</v>
      </c>
      <c r="B29" s="51" t="s">
        <v>83</v>
      </c>
      <c r="C29" s="52" t="s">
        <v>18</v>
      </c>
      <c r="D29" s="64">
        <v>1500</v>
      </c>
      <c r="E29" s="57">
        <v>6.5</v>
      </c>
      <c r="F29" s="58">
        <f t="shared" si="0"/>
        <v>9750</v>
      </c>
    </row>
    <row r="30" spans="1:6" ht="46.8" x14ac:dyDescent="0.3">
      <c r="A30" s="56" t="s">
        <v>158</v>
      </c>
      <c r="B30" s="51" t="s">
        <v>226</v>
      </c>
      <c r="C30" s="52" t="s">
        <v>22</v>
      </c>
      <c r="D30" s="64">
        <v>2500</v>
      </c>
      <c r="E30" s="57">
        <v>5</v>
      </c>
      <c r="F30" s="58">
        <f t="shared" si="0"/>
        <v>12500</v>
      </c>
    </row>
    <row r="31" spans="1:6" ht="46.8" x14ac:dyDescent="0.3">
      <c r="A31" s="56" t="s">
        <v>159</v>
      </c>
      <c r="B31" s="51" t="s">
        <v>233</v>
      </c>
      <c r="C31" s="52" t="s">
        <v>22</v>
      </c>
      <c r="D31" s="64">
        <v>2500</v>
      </c>
      <c r="E31" s="57">
        <v>5.2</v>
      </c>
      <c r="F31" s="58">
        <f t="shared" si="0"/>
        <v>13000</v>
      </c>
    </row>
    <row r="32" spans="1:6" ht="33.75" customHeight="1" x14ac:dyDescent="0.3">
      <c r="A32" s="56" t="s">
        <v>160</v>
      </c>
      <c r="B32" s="59" t="s">
        <v>195</v>
      </c>
      <c r="C32" s="52" t="s">
        <v>22</v>
      </c>
      <c r="D32" s="64">
        <v>3000</v>
      </c>
      <c r="E32" s="57">
        <v>2.9</v>
      </c>
      <c r="F32" s="58">
        <f t="shared" si="0"/>
        <v>8700</v>
      </c>
    </row>
    <row r="33" spans="1:6" ht="15.6" x14ac:dyDescent="0.3">
      <c r="A33" s="56" t="s">
        <v>232</v>
      </c>
      <c r="B33" s="51" t="s">
        <v>134</v>
      </c>
      <c r="C33" s="52" t="s">
        <v>18</v>
      </c>
      <c r="D33" s="64">
        <v>2000</v>
      </c>
      <c r="E33" s="57">
        <v>3.36</v>
      </c>
      <c r="F33" s="58">
        <f t="shared" si="0"/>
        <v>6720</v>
      </c>
    </row>
    <row r="34" spans="1:6" ht="15.6" x14ac:dyDescent="0.3">
      <c r="A34" s="33" t="s">
        <v>24</v>
      </c>
      <c r="B34" s="34" t="s">
        <v>63</v>
      </c>
      <c r="C34" s="35"/>
      <c r="D34" s="46"/>
      <c r="E34" s="48"/>
      <c r="F34" s="36"/>
    </row>
    <row r="35" spans="1:6" ht="46.8" x14ac:dyDescent="0.3">
      <c r="A35" s="56" t="s">
        <v>25</v>
      </c>
      <c r="B35" s="53" t="s">
        <v>145</v>
      </c>
      <c r="C35" s="52" t="s">
        <v>22</v>
      </c>
      <c r="D35" s="64">
        <v>200</v>
      </c>
      <c r="E35" s="57">
        <v>40.700000000000003</v>
      </c>
      <c r="F35" s="58">
        <f t="shared" ref="F35:F99" si="1">ROUND(D35*E35,2)</f>
        <v>8140</v>
      </c>
    </row>
    <row r="36" spans="1:6" ht="33" customHeight="1" x14ac:dyDescent="0.3">
      <c r="A36" s="56" t="s">
        <v>29</v>
      </c>
      <c r="B36" s="53" t="s">
        <v>146</v>
      </c>
      <c r="C36" s="52" t="s">
        <v>22</v>
      </c>
      <c r="D36" s="64">
        <v>200</v>
      </c>
      <c r="E36" s="57">
        <v>45.06</v>
      </c>
      <c r="F36" s="58">
        <f t="shared" si="1"/>
        <v>9012</v>
      </c>
    </row>
    <row r="37" spans="1:6" ht="46.8" x14ac:dyDescent="0.3">
      <c r="A37" s="56" t="s">
        <v>30</v>
      </c>
      <c r="B37" s="53" t="s">
        <v>147</v>
      </c>
      <c r="C37" s="52" t="s">
        <v>22</v>
      </c>
      <c r="D37" s="64">
        <v>200</v>
      </c>
      <c r="E37" s="57">
        <v>35.270000000000003</v>
      </c>
      <c r="F37" s="58">
        <f t="shared" si="1"/>
        <v>7054</v>
      </c>
    </row>
    <row r="38" spans="1:6" ht="31.2" x14ac:dyDescent="0.3">
      <c r="A38" s="56" t="s">
        <v>31</v>
      </c>
      <c r="B38" s="53" t="s">
        <v>196</v>
      </c>
      <c r="C38" s="52" t="s">
        <v>22</v>
      </c>
      <c r="D38" s="64">
        <v>200</v>
      </c>
      <c r="E38" s="57">
        <v>39.630000000000003</v>
      </c>
      <c r="F38" s="58">
        <f t="shared" si="1"/>
        <v>7926</v>
      </c>
    </row>
    <row r="39" spans="1:6" ht="46.8" x14ac:dyDescent="0.3">
      <c r="A39" s="56" t="s">
        <v>32</v>
      </c>
      <c r="B39" s="53" t="s">
        <v>197</v>
      </c>
      <c r="C39" s="52" t="s">
        <v>22</v>
      </c>
      <c r="D39" s="64">
        <v>50</v>
      </c>
      <c r="E39" s="57">
        <v>50.01</v>
      </c>
      <c r="F39" s="58">
        <f t="shared" si="1"/>
        <v>2500.5</v>
      </c>
    </row>
    <row r="40" spans="1:6" ht="46.8" x14ac:dyDescent="0.3">
      <c r="A40" s="56" t="s">
        <v>33</v>
      </c>
      <c r="B40" s="53" t="s">
        <v>198</v>
      </c>
      <c r="C40" s="52" t="s">
        <v>22</v>
      </c>
      <c r="D40" s="64">
        <v>50</v>
      </c>
      <c r="E40" s="57">
        <v>48.66</v>
      </c>
      <c r="F40" s="58">
        <f t="shared" si="1"/>
        <v>2433</v>
      </c>
    </row>
    <row r="41" spans="1:6" ht="36" customHeight="1" x14ac:dyDescent="0.3">
      <c r="A41" s="56" t="s">
        <v>34</v>
      </c>
      <c r="B41" s="63" t="s">
        <v>148</v>
      </c>
      <c r="C41" s="52" t="s">
        <v>22</v>
      </c>
      <c r="D41" s="64">
        <v>200</v>
      </c>
      <c r="E41" s="57">
        <v>29.66</v>
      </c>
      <c r="F41" s="58">
        <f t="shared" si="1"/>
        <v>5932</v>
      </c>
    </row>
    <row r="42" spans="1:6" ht="31.2" x14ac:dyDescent="0.3">
      <c r="A42" s="56" t="s">
        <v>35</v>
      </c>
      <c r="B42" s="54" t="s">
        <v>149</v>
      </c>
      <c r="C42" s="52" t="s">
        <v>22</v>
      </c>
      <c r="D42" s="64">
        <v>200</v>
      </c>
      <c r="E42" s="57">
        <v>31.6</v>
      </c>
      <c r="F42" s="58">
        <f t="shared" si="1"/>
        <v>6320</v>
      </c>
    </row>
    <row r="43" spans="1:6" ht="31.2" x14ac:dyDescent="0.3">
      <c r="A43" s="56" t="s">
        <v>36</v>
      </c>
      <c r="B43" s="54" t="s">
        <v>64</v>
      </c>
      <c r="C43" s="52" t="s">
        <v>22</v>
      </c>
      <c r="D43" s="64">
        <v>100</v>
      </c>
      <c r="E43" s="57">
        <v>96.54</v>
      </c>
      <c r="F43" s="58">
        <f t="shared" si="1"/>
        <v>9654</v>
      </c>
    </row>
    <row r="44" spans="1:6" ht="31.2" x14ac:dyDescent="0.3">
      <c r="A44" s="56" t="s">
        <v>37</v>
      </c>
      <c r="B44" s="54" t="s">
        <v>199</v>
      </c>
      <c r="C44" s="52" t="s">
        <v>22</v>
      </c>
      <c r="D44" s="64">
        <v>500</v>
      </c>
      <c r="E44" s="57">
        <v>6.24</v>
      </c>
      <c r="F44" s="58">
        <f t="shared" si="1"/>
        <v>3120</v>
      </c>
    </row>
    <row r="45" spans="1:6" ht="31.2" x14ac:dyDescent="0.3">
      <c r="A45" s="56" t="s">
        <v>38</v>
      </c>
      <c r="B45" s="54" t="s">
        <v>225</v>
      </c>
      <c r="C45" s="52" t="s">
        <v>18</v>
      </c>
      <c r="D45" s="64">
        <v>300</v>
      </c>
      <c r="E45" s="57">
        <v>2.7</v>
      </c>
      <c r="F45" s="58">
        <f t="shared" si="1"/>
        <v>810</v>
      </c>
    </row>
    <row r="46" spans="1:6" ht="31.2" x14ac:dyDescent="0.3">
      <c r="A46" s="56" t="s">
        <v>39</v>
      </c>
      <c r="B46" s="54" t="s">
        <v>65</v>
      </c>
      <c r="C46" s="52" t="s">
        <v>18</v>
      </c>
      <c r="D46" s="64">
        <v>150</v>
      </c>
      <c r="E46" s="57">
        <v>44.02</v>
      </c>
      <c r="F46" s="58">
        <f t="shared" si="1"/>
        <v>6603</v>
      </c>
    </row>
    <row r="47" spans="1:6" ht="31.2" x14ac:dyDescent="0.3">
      <c r="A47" s="56" t="s">
        <v>40</v>
      </c>
      <c r="B47" s="54" t="s">
        <v>66</v>
      </c>
      <c r="C47" s="52" t="s">
        <v>18</v>
      </c>
      <c r="D47" s="64">
        <v>100</v>
      </c>
      <c r="E47" s="57">
        <v>45.76</v>
      </c>
      <c r="F47" s="58">
        <f t="shared" si="1"/>
        <v>4576</v>
      </c>
    </row>
    <row r="48" spans="1:6" ht="31.2" x14ac:dyDescent="0.3">
      <c r="A48" s="56" t="s">
        <v>41</v>
      </c>
      <c r="B48" s="54" t="s">
        <v>200</v>
      </c>
      <c r="C48" s="52" t="s">
        <v>18</v>
      </c>
      <c r="D48" s="64">
        <v>100</v>
      </c>
      <c r="E48" s="57">
        <v>42.69</v>
      </c>
      <c r="F48" s="58">
        <f t="shared" si="1"/>
        <v>4269</v>
      </c>
    </row>
    <row r="49" spans="1:6" ht="31.2" x14ac:dyDescent="0.3">
      <c r="A49" s="56" t="s">
        <v>170</v>
      </c>
      <c r="B49" s="54" t="s">
        <v>143</v>
      </c>
      <c r="C49" s="52" t="s">
        <v>18</v>
      </c>
      <c r="D49" s="64">
        <v>100</v>
      </c>
      <c r="E49" s="57">
        <v>44.42</v>
      </c>
      <c r="F49" s="58">
        <f t="shared" si="1"/>
        <v>4442</v>
      </c>
    </row>
    <row r="50" spans="1:6" ht="31.2" x14ac:dyDescent="0.3">
      <c r="A50" s="56" t="s">
        <v>171</v>
      </c>
      <c r="B50" s="54" t="s">
        <v>67</v>
      </c>
      <c r="C50" s="52" t="s">
        <v>18</v>
      </c>
      <c r="D50" s="64">
        <v>150</v>
      </c>
      <c r="E50" s="57">
        <v>28.57</v>
      </c>
      <c r="F50" s="58">
        <f t="shared" si="1"/>
        <v>4285.5</v>
      </c>
    </row>
    <row r="51" spans="1:6" ht="31.2" x14ac:dyDescent="0.3">
      <c r="A51" s="56" t="s">
        <v>172</v>
      </c>
      <c r="B51" s="54" t="s">
        <v>68</v>
      </c>
      <c r="C51" s="52" t="s">
        <v>18</v>
      </c>
      <c r="D51" s="64">
        <v>100</v>
      </c>
      <c r="E51" s="57">
        <v>29.99</v>
      </c>
      <c r="F51" s="58">
        <f t="shared" si="1"/>
        <v>2999</v>
      </c>
    </row>
    <row r="52" spans="1:6" ht="15.6" x14ac:dyDescent="0.3">
      <c r="A52" s="33" t="s">
        <v>27</v>
      </c>
      <c r="B52" s="37" t="s">
        <v>109</v>
      </c>
      <c r="C52" s="35"/>
      <c r="D52" s="46"/>
      <c r="E52" s="50"/>
      <c r="F52" s="36"/>
    </row>
    <row r="53" spans="1:6" ht="15.6" x14ac:dyDescent="0.3">
      <c r="A53" s="56" t="s">
        <v>28</v>
      </c>
      <c r="B53" s="53" t="s">
        <v>82</v>
      </c>
      <c r="C53" s="52" t="s">
        <v>23</v>
      </c>
      <c r="D53" s="64">
        <v>500</v>
      </c>
      <c r="E53" s="57">
        <v>10</v>
      </c>
      <c r="F53" s="58">
        <f t="shared" si="1"/>
        <v>5000</v>
      </c>
    </row>
    <row r="54" spans="1:6" ht="15.6" x14ac:dyDescent="0.3">
      <c r="A54" s="56" t="s">
        <v>87</v>
      </c>
      <c r="B54" s="53" t="s">
        <v>166</v>
      </c>
      <c r="C54" s="52" t="s">
        <v>23</v>
      </c>
      <c r="D54" s="64">
        <v>200</v>
      </c>
      <c r="E54" s="57">
        <v>5</v>
      </c>
      <c r="F54" s="58">
        <f t="shared" si="1"/>
        <v>1000</v>
      </c>
    </row>
    <row r="55" spans="1:6" ht="15.6" x14ac:dyDescent="0.3">
      <c r="A55" s="56" t="s">
        <v>88</v>
      </c>
      <c r="B55" s="55" t="s">
        <v>110</v>
      </c>
      <c r="C55" s="52" t="s">
        <v>22</v>
      </c>
      <c r="D55" s="64">
        <v>18000</v>
      </c>
      <c r="E55" s="57">
        <v>0.34</v>
      </c>
      <c r="F55" s="58">
        <f t="shared" si="1"/>
        <v>6120</v>
      </c>
    </row>
    <row r="56" spans="1:6" ht="15.6" x14ac:dyDescent="0.3">
      <c r="A56" s="56" t="s">
        <v>90</v>
      </c>
      <c r="B56" s="53" t="s">
        <v>156</v>
      </c>
      <c r="C56" s="52" t="s">
        <v>23</v>
      </c>
      <c r="D56" s="64">
        <v>200</v>
      </c>
      <c r="E56" s="57">
        <v>15</v>
      </c>
      <c r="F56" s="58">
        <f t="shared" si="1"/>
        <v>3000</v>
      </c>
    </row>
    <row r="57" spans="1:6" ht="31.2" x14ac:dyDescent="0.3">
      <c r="A57" s="56" t="s">
        <v>91</v>
      </c>
      <c r="B57" s="53" t="s">
        <v>229</v>
      </c>
      <c r="C57" s="52" t="s">
        <v>23</v>
      </c>
      <c r="D57" s="64">
        <v>200</v>
      </c>
      <c r="E57" s="57">
        <v>17.739999999999998</v>
      </c>
      <c r="F57" s="58">
        <f t="shared" si="1"/>
        <v>3548</v>
      </c>
    </row>
    <row r="58" spans="1:6" ht="15.6" x14ac:dyDescent="0.3">
      <c r="A58" s="56" t="s">
        <v>135</v>
      </c>
      <c r="B58" s="53" t="s">
        <v>230</v>
      </c>
      <c r="C58" s="52" t="s">
        <v>23</v>
      </c>
      <c r="D58" s="64">
        <v>200</v>
      </c>
      <c r="E58" s="57">
        <v>5</v>
      </c>
      <c r="F58" s="58">
        <f t="shared" si="1"/>
        <v>1000</v>
      </c>
    </row>
    <row r="59" spans="1:6" ht="31.2" x14ac:dyDescent="0.3">
      <c r="A59" s="56" t="s">
        <v>161</v>
      </c>
      <c r="B59" s="53" t="s">
        <v>155</v>
      </c>
      <c r="C59" s="52" t="s">
        <v>22</v>
      </c>
      <c r="D59" s="64">
        <v>300</v>
      </c>
      <c r="E59" s="57">
        <v>10</v>
      </c>
      <c r="F59" s="58">
        <f t="shared" si="1"/>
        <v>3000</v>
      </c>
    </row>
    <row r="60" spans="1:6" ht="15.6" x14ac:dyDescent="0.3">
      <c r="A60" s="56" t="s">
        <v>207</v>
      </c>
      <c r="B60" s="53" t="s">
        <v>201</v>
      </c>
      <c r="C60" s="52" t="s">
        <v>22</v>
      </c>
      <c r="D60" s="64">
        <v>150</v>
      </c>
      <c r="E60" s="57">
        <v>10.75</v>
      </c>
      <c r="F60" s="58">
        <f t="shared" si="1"/>
        <v>1612.5</v>
      </c>
    </row>
    <row r="61" spans="1:6" ht="15.6" x14ac:dyDescent="0.3">
      <c r="A61" s="56" t="s">
        <v>208</v>
      </c>
      <c r="B61" s="53" t="s">
        <v>202</v>
      </c>
      <c r="C61" s="52" t="s">
        <v>18</v>
      </c>
      <c r="D61" s="64">
        <v>100</v>
      </c>
      <c r="E61" s="57">
        <v>9.5299999999999994</v>
      </c>
      <c r="F61" s="58">
        <f t="shared" si="1"/>
        <v>953</v>
      </c>
    </row>
    <row r="62" spans="1:6" ht="15.6" x14ac:dyDescent="0.3">
      <c r="A62" s="56" t="s">
        <v>209</v>
      </c>
      <c r="B62" s="53" t="s">
        <v>203</v>
      </c>
      <c r="C62" s="52" t="s">
        <v>23</v>
      </c>
      <c r="D62" s="64">
        <v>30</v>
      </c>
      <c r="E62" s="57">
        <v>105.97</v>
      </c>
      <c r="F62" s="58">
        <f t="shared" si="1"/>
        <v>3179.1</v>
      </c>
    </row>
    <row r="63" spans="1:6" ht="15.6" x14ac:dyDescent="0.3">
      <c r="A63" s="56" t="s">
        <v>210</v>
      </c>
      <c r="B63" s="53" t="s">
        <v>204</v>
      </c>
      <c r="C63" s="52" t="s">
        <v>189</v>
      </c>
      <c r="D63" s="64">
        <v>30</v>
      </c>
      <c r="E63" s="57">
        <v>20</v>
      </c>
      <c r="F63" s="58">
        <f t="shared" si="1"/>
        <v>600</v>
      </c>
    </row>
    <row r="64" spans="1:6" ht="27" customHeight="1" x14ac:dyDescent="0.3">
      <c r="A64" s="56" t="s">
        <v>211</v>
      </c>
      <c r="B64" s="53" t="s">
        <v>205</v>
      </c>
      <c r="C64" s="52" t="s">
        <v>189</v>
      </c>
      <c r="D64" s="64">
        <v>30</v>
      </c>
      <c r="E64" s="57">
        <v>20</v>
      </c>
      <c r="F64" s="58">
        <f t="shared" si="1"/>
        <v>600</v>
      </c>
    </row>
    <row r="65" spans="1:6" ht="15.6" x14ac:dyDescent="0.3">
      <c r="A65" s="56" t="s">
        <v>218</v>
      </c>
      <c r="B65" s="53" t="s">
        <v>206</v>
      </c>
      <c r="C65" s="52" t="s">
        <v>12</v>
      </c>
      <c r="D65" s="64">
        <v>80</v>
      </c>
      <c r="E65" s="57">
        <v>105.11</v>
      </c>
      <c r="F65" s="58">
        <f t="shared" si="1"/>
        <v>8408.7999999999993</v>
      </c>
    </row>
    <row r="66" spans="1:6" ht="15.6" x14ac:dyDescent="0.3">
      <c r="A66" s="56" t="s">
        <v>231</v>
      </c>
      <c r="B66" s="62" t="s">
        <v>217</v>
      </c>
      <c r="C66" s="52" t="s">
        <v>22</v>
      </c>
      <c r="D66" s="64">
        <v>150</v>
      </c>
      <c r="E66" s="57">
        <v>10</v>
      </c>
      <c r="F66" s="58">
        <f t="shared" si="1"/>
        <v>1500</v>
      </c>
    </row>
    <row r="67" spans="1:6" ht="15.6" x14ac:dyDescent="0.3">
      <c r="A67" s="33" t="s">
        <v>42</v>
      </c>
      <c r="B67" s="34" t="s">
        <v>78</v>
      </c>
      <c r="C67" s="35"/>
      <c r="D67" s="46"/>
      <c r="E67" s="48"/>
      <c r="F67" s="36"/>
    </row>
    <row r="68" spans="1:6" ht="31.2" x14ac:dyDescent="0.3">
      <c r="A68" s="56" t="s">
        <v>43</v>
      </c>
      <c r="B68" s="55" t="s">
        <v>178</v>
      </c>
      <c r="C68" s="52" t="s">
        <v>22</v>
      </c>
      <c r="D68" s="64">
        <v>1500</v>
      </c>
      <c r="E68" s="57">
        <v>4</v>
      </c>
      <c r="F68" s="58">
        <f t="shared" si="1"/>
        <v>6000</v>
      </c>
    </row>
    <row r="69" spans="1:6" ht="31.2" x14ac:dyDescent="0.3">
      <c r="A69" s="56" t="s">
        <v>44</v>
      </c>
      <c r="B69" s="55" t="s">
        <v>179</v>
      </c>
      <c r="C69" s="52" t="s">
        <v>22</v>
      </c>
      <c r="D69" s="64">
        <v>1500</v>
      </c>
      <c r="E69" s="57">
        <v>5</v>
      </c>
      <c r="F69" s="58">
        <f t="shared" si="1"/>
        <v>7500</v>
      </c>
    </row>
    <row r="70" spans="1:6" ht="46.8" x14ac:dyDescent="0.3">
      <c r="A70" s="56" t="s">
        <v>92</v>
      </c>
      <c r="B70" s="55" t="s">
        <v>180</v>
      </c>
      <c r="C70" s="52" t="s">
        <v>22</v>
      </c>
      <c r="D70" s="64">
        <v>4000</v>
      </c>
      <c r="E70" s="57">
        <v>6</v>
      </c>
      <c r="F70" s="58">
        <f t="shared" si="1"/>
        <v>24000</v>
      </c>
    </row>
    <row r="71" spans="1:6" ht="46.8" x14ac:dyDescent="0.3">
      <c r="A71" s="56" t="s">
        <v>93</v>
      </c>
      <c r="B71" s="55" t="s">
        <v>181</v>
      </c>
      <c r="C71" s="52" t="s">
        <v>22</v>
      </c>
      <c r="D71" s="64">
        <v>4000</v>
      </c>
      <c r="E71" s="57">
        <v>8</v>
      </c>
      <c r="F71" s="58">
        <f t="shared" si="1"/>
        <v>32000</v>
      </c>
    </row>
    <row r="72" spans="1:6" ht="31.2" x14ac:dyDescent="0.3">
      <c r="A72" s="56" t="s">
        <v>94</v>
      </c>
      <c r="B72" s="66" t="s">
        <v>234</v>
      </c>
      <c r="C72" s="52" t="s">
        <v>22</v>
      </c>
      <c r="D72" s="64">
        <v>3000</v>
      </c>
      <c r="E72" s="57">
        <v>4.5</v>
      </c>
      <c r="F72" s="58">
        <f t="shared" si="1"/>
        <v>13500</v>
      </c>
    </row>
    <row r="73" spans="1:6" ht="31.2" x14ac:dyDescent="0.3">
      <c r="A73" s="56" t="s">
        <v>95</v>
      </c>
      <c r="B73" s="66" t="s">
        <v>237</v>
      </c>
      <c r="C73" s="52" t="s">
        <v>22</v>
      </c>
      <c r="D73" s="64">
        <v>350</v>
      </c>
      <c r="E73" s="57">
        <v>15</v>
      </c>
      <c r="F73" s="58">
        <f t="shared" si="1"/>
        <v>5250</v>
      </c>
    </row>
    <row r="74" spans="1:6" ht="31.2" x14ac:dyDescent="0.3">
      <c r="A74" s="56" t="s">
        <v>96</v>
      </c>
      <c r="B74" s="66" t="s">
        <v>235</v>
      </c>
      <c r="C74" s="52" t="s">
        <v>22</v>
      </c>
      <c r="D74" s="64">
        <v>3000</v>
      </c>
      <c r="E74" s="57">
        <v>4</v>
      </c>
      <c r="F74" s="58">
        <f t="shared" si="1"/>
        <v>12000</v>
      </c>
    </row>
    <row r="75" spans="1:6" ht="31.2" x14ac:dyDescent="0.3">
      <c r="A75" s="56" t="s">
        <v>163</v>
      </c>
      <c r="B75" s="66" t="s">
        <v>236</v>
      </c>
      <c r="C75" s="52" t="s">
        <v>22</v>
      </c>
      <c r="D75" s="64">
        <v>350</v>
      </c>
      <c r="E75" s="57">
        <v>15</v>
      </c>
      <c r="F75" s="58">
        <f t="shared" si="1"/>
        <v>5250</v>
      </c>
    </row>
    <row r="76" spans="1:6" ht="31.2" x14ac:dyDescent="0.3">
      <c r="A76" s="56" t="s">
        <v>238</v>
      </c>
      <c r="B76" s="51" t="s">
        <v>162</v>
      </c>
      <c r="C76" s="52" t="s">
        <v>23</v>
      </c>
      <c r="D76" s="64">
        <v>450</v>
      </c>
      <c r="E76" s="57">
        <v>36.119999999999997</v>
      </c>
      <c r="F76" s="58">
        <f t="shared" si="1"/>
        <v>16254</v>
      </c>
    </row>
    <row r="77" spans="1:6" ht="46.8" x14ac:dyDescent="0.3">
      <c r="A77" s="56" t="s">
        <v>239</v>
      </c>
      <c r="B77" s="51" t="s">
        <v>212</v>
      </c>
      <c r="C77" s="52" t="s">
        <v>23</v>
      </c>
      <c r="D77" s="64">
        <v>450</v>
      </c>
      <c r="E77" s="57">
        <v>36.119999999999997</v>
      </c>
      <c r="F77" s="58">
        <f t="shared" si="1"/>
        <v>16254</v>
      </c>
    </row>
    <row r="78" spans="1:6" ht="46.8" x14ac:dyDescent="0.3">
      <c r="A78" s="56" t="s">
        <v>240</v>
      </c>
      <c r="B78" s="51" t="s">
        <v>167</v>
      </c>
      <c r="C78" s="52" t="s">
        <v>22</v>
      </c>
      <c r="D78" s="64">
        <v>700</v>
      </c>
      <c r="E78" s="57">
        <v>12.22</v>
      </c>
      <c r="F78" s="58">
        <f>ROUND(D78*E78,2)</f>
        <v>8554</v>
      </c>
    </row>
    <row r="79" spans="1:6" ht="46.8" x14ac:dyDescent="0.3">
      <c r="A79" s="56" t="s">
        <v>241</v>
      </c>
      <c r="B79" s="51" t="s">
        <v>168</v>
      </c>
      <c r="C79" s="52" t="s">
        <v>22</v>
      </c>
      <c r="D79" s="64">
        <v>700</v>
      </c>
      <c r="E79" s="57">
        <v>15.62</v>
      </c>
      <c r="F79" s="58">
        <f t="shared" si="1"/>
        <v>10934</v>
      </c>
    </row>
    <row r="80" spans="1:6" ht="15.6" x14ac:dyDescent="0.3">
      <c r="A80" s="33" t="s">
        <v>45</v>
      </c>
      <c r="B80" s="47" t="s">
        <v>62</v>
      </c>
      <c r="C80" s="35"/>
      <c r="D80" s="46"/>
      <c r="E80" s="48"/>
      <c r="F80" s="36"/>
    </row>
    <row r="81" spans="1:6" ht="31.2" x14ac:dyDescent="0.3">
      <c r="A81" s="56" t="s">
        <v>46</v>
      </c>
      <c r="B81" s="59" t="s">
        <v>80</v>
      </c>
      <c r="C81" s="52" t="s">
        <v>26</v>
      </c>
      <c r="D81" s="64">
        <v>10</v>
      </c>
      <c r="E81" s="57">
        <v>351.91</v>
      </c>
      <c r="F81" s="58">
        <f t="shared" si="1"/>
        <v>3519.1</v>
      </c>
    </row>
    <row r="82" spans="1:6" ht="31.2" x14ac:dyDescent="0.3">
      <c r="A82" s="56" t="s">
        <v>47</v>
      </c>
      <c r="B82" s="60" t="s">
        <v>79</v>
      </c>
      <c r="C82" s="52" t="s">
        <v>26</v>
      </c>
      <c r="D82" s="64">
        <v>20</v>
      </c>
      <c r="E82" s="57">
        <v>229.11</v>
      </c>
      <c r="F82" s="58">
        <f t="shared" si="1"/>
        <v>4582.2</v>
      </c>
    </row>
    <row r="83" spans="1:6" ht="46.8" x14ac:dyDescent="0.3">
      <c r="A83" s="56" t="s">
        <v>48</v>
      </c>
      <c r="B83" s="60" t="s">
        <v>183</v>
      </c>
      <c r="C83" s="52" t="s">
        <v>18</v>
      </c>
      <c r="D83" s="64">
        <v>50</v>
      </c>
      <c r="E83" s="57">
        <v>123.23</v>
      </c>
      <c r="F83" s="58">
        <f t="shared" si="1"/>
        <v>6161.5</v>
      </c>
    </row>
    <row r="84" spans="1:6" ht="15.6" x14ac:dyDescent="0.3">
      <c r="A84" s="56" t="s">
        <v>97</v>
      </c>
      <c r="B84" s="60" t="s">
        <v>164</v>
      </c>
      <c r="C84" s="52" t="s">
        <v>26</v>
      </c>
      <c r="D84" s="64">
        <v>12</v>
      </c>
      <c r="E84" s="57">
        <v>75.44</v>
      </c>
      <c r="F84" s="58">
        <f t="shared" si="1"/>
        <v>905.28</v>
      </c>
    </row>
    <row r="85" spans="1:6" ht="46.8" x14ac:dyDescent="0.3">
      <c r="A85" s="56" t="s">
        <v>89</v>
      </c>
      <c r="B85" s="60" t="s">
        <v>184</v>
      </c>
      <c r="C85" s="52" t="s">
        <v>18</v>
      </c>
      <c r="D85" s="64">
        <v>30</v>
      </c>
      <c r="E85" s="57">
        <v>204.55</v>
      </c>
      <c r="F85" s="58">
        <f t="shared" si="1"/>
        <v>6136.5</v>
      </c>
    </row>
    <row r="86" spans="1:6" ht="15.6" x14ac:dyDescent="0.3">
      <c r="A86" s="56" t="s">
        <v>98</v>
      </c>
      <c r="B86" s="60" t="s">
        <v>165</v>
      </c>
      <c r="C86" s="52" t="s">
        <v>26</v>
      </c>
      <c r="D86" s="64">
        <v>6</v>
      </c>
      <c r="E86" s="57">
        <v>148.44</v>
      </c>
      <c r="F86" s="58">
        <f t="shared" si="1"/>
        <v>890.64</v>
      </c>
    </row>
    <row r="87" spans="1:6" ht="34.5" customHeight="1" x14ac:dyDescent="0.3">
      <c r="A87" s="56" t="s">
        <v>99</v>
      </c>
      <c r="B87" s="60" t="s">
        <v>185</v>
      </c>
      <c r="C87" s="52" t="s">
        <v>18</v>
      </c>
      <c r="D87" s="64">
        <v>40</v>
      </c>
      <c r="E87" s="57">
        <v>465.92</v>
      </c>
      <c r="F87" s="58">
        <f t="shared" si="1"/>
        <v>18636.8</v>
      </c>
    </row>
    <row r="88" spans="1:6" ht="31.2" x14ac:dyDescent="0.3">
      <c r="A88" s="56" t="s">
        <v>100</v>
      </c>
      <c r="B88" s="60" t="s">
        <v>213</v>
      </c>
      <c r="C88" s="52" t="s">
        <v>26</v>
      </c>
      <c r="D88" s="64">
        <v>8</v>
      </c>
      <c r="E88" s="57">
        <v>763.45</v>
      </c>
      <c r="F88" s="58">
        <f t="shared" si="1"/>
        <v>6107.6</v>
      </c>
    </row>
    <row r="89" spans="1:6" ht="36" customHeight="1" x14ac:dyDescent="0.3">
      <c r="A89" s="56" t="s">
        <v>101</v>
      </c>
      <c r="B89" s="60" t="s">
        <v>186</v>
      </c>
      <c r="C89" s="52" t="s">
        <v>18</v>
      </c>
      <c r="D89" s="64">
        <v>40</v>
      </c>
      <c r="E89" s="57">
        <v>603.27</v>
      </c>
      <c r="F89" s="58">
        <f t="shared" si="1"/>
        <v>24130.799999999999</v>
      </c>
    </row>
    <row r="90" spans="1:6" ht="31.2" x14ac:dyDescent="0.3">
      <c r="A90" s="56" t="s">
        <v>102</v>
      </c>
      <c r="B90" s="60" t="s">
        <v>214</v>
      </c>
      <c r="C90" s="52" t="s">
        <v>26</v>
      </c>
      <c r="D90" s="64">
        <v>8</v>
      </c>
      <c r="E90" s="57">
        <v>810.68</v>
      </c>
      <c r="F90" s="58">
        <f t="shared" si="1"/>
        <v>6485.44</v>
      </c>
    </row>
    <row r="91" spans="1:6" ht="36.6" customHeight="1" x14ac:dyDescent="0.3">
      <c r="A91" s="56" t="s">
        <v>103</v>
      </c>
      <c r="B91" s="59" t="s">
        <v>187</v>
      </c>
      <c r="C91" s="52" t="s">
        <v>18</v>
      </c>
      <c r="D91" s="64">
        <v>15</v>
      </c>
      <c r="E91" s="57">
        <v>717.23</v>
      </c>
      <c r="F91" s="58">
        <f t="shared" si="1"/>
        <v>10758.45</v>
      </c>
    </row>
    <row r="92" spans="1:6" ht="46.8" x14ac:dyDescent="0.3">
      <c r="A92" s="56" t="s">
        <v>104</v>
      </c>
      <c r="B92" s="59" t="s">
        <v>215</v>
      </c>
      <c r="C92" s="52" t="s">
        <v>26</v>
      </c>
      <c r="D92" s="64">
        <v>2</v>
      </c>
      <c r="E92" s="57">
        <v>819.24</v>
      </c>
      <c r="F92" s="58">
        <f t="shared" si="1"/>
        <v>1638.48</v>
      </c>
    </row>
    <row r="93" spans="1:6" ht="36" customHeight="1" x14ac:dyDescent="0.3">
      <c r="A93" s="56" t="s">
        <v>105</v>
      </c>
      <c r="B93" s="59" t="s">
        <v>188</v>
      </c>
      <c r="C93" s="52" t="s">
        <v>18</v>
      </c>
      <c r="D93" s="64">
        <v>15</v>
      </c>
      <c r="E93" s="57">
        <v>1348.59</v>
      </c>
      <c r="F93" s="58">
        <f t="shared" si="1"/>
        <v>20228.849999999999</v>
      </c>
    </row>
    <row r="94" spans="1:6" ht="46.8" x14ac:dyDescent="0.3">
      <c r="A94" s="56" t="s">
        <v>106</v>
      </c>
      <c r="B94" s="59" t="s">
        <v>216</v>
      </c>
      <c r="C94" s="52" t="s">
        <v>26</v>
      </c>
      <c r="D94" s="64">
        <v>2</v>
      </c>
      <c r="E94" s="57">
        <v>1508.01</v>
      </c>
      <c r="F94" s="58">
        <f t="shared" si="1"/>
        <v>3016.02</v>
      </c>
    </row>
    <row r="95" spans="1:6" ht="31.2" x14ac:dyDescent="0.3">
      <c r="A95" s="56" t="s">
        <v>107</v>
      </c>
      <c r="B95" s="60" t="s">
        <v>150</v>
      </c>
      <c r="C95" s="52" t="s">
        <v>22</v>
      </c>
      <c r="D95" s="64">
        <v>100</v>
      </c>
      <c r="E95" s="57">
        <v>10.88</v>
      </c>
      <c r="F95" s="58">
        <f t="shared" si="1"/>
        <v>1088</v>
      </c>
    </row>
    <row r="96" spans="1:6" ht="46.8" x14ac:dyDescent="0.3">
      <c r="A96" s="56" t="s">
        <v>108</v>
      </c>
      <c r="B96" s="60" t="s">
        <v>169</v>
      </c>
      <c r="C96" s="52" t="s">
        <v>22</v>
      </c>
      <c r="D96" s="64">
        <v>150</v>
      </c>
      <c r="E96" s="57">
        <v>76.55</v>
      </c>
      <c r="F96" s="58">
        <f t="shared" si="1"/>
        <v>11482.5</v>
      </c>
    </row>
    <row r="97" spans="1:6" ht="48" customHeight="1" x14ac:dyDescent="0.3">
      <c r="A97" s="56" t="s">
        <v>190</v>
      </c>
      <c r="B97" s="60" t="s">
        <v>144</v>
      </c>
      <c r="C97" s="52" t="s">
        <v>22</v>
      </c>
      <c r="D97" s="64">
        <v>150</v>
      </c>
      <c r="E97" s="57">
        <v>56.64</v>
      </c>
      <c r="F97" s="58">
        <f t="shared" si="1"/>
        <v>8496</v>
      </c>
    </row>
    <row r="98" spans="1:6" ht="31.2" x14ac:dyDescent="0.3">
      <c r="A98" s="56" t="s">
        <v>191</v>
      </c>
      <c r="B98" s="60" t="s">
        <v>77</v>
      </c>
      <c r="C98" s="52" t="s">
        <v>18</v>
      </c>
      <c r="D98" s="64">
        <v>30</v>
      </c>
      <c r="E98" s="57">
        <v>20.66</v>
      </c>
      <c r="F98" s="58">
        <f t="shared" si="1"/>
        <v>619.79999999999995</v>
      </c>
    </row>
    <row r="99" spans="1:6" ht="31.2" x14ac:dyDescent="0.3">
      <c r="A99" s="56" t="s">
        <v>192</v>
      </c>
      <c r="B99" s="60" t="s">
        <v>81</v>
      </c>
      <c r="C99" s="52" t="s">
        <v>18</v>
      </c>
      <c r="D99" s="64">
        <v>30</v>
      </c>
      <c r="E99" s="57">
        <v>24.62</v>
      </c>
      <c r="F99" s="58">
        <f t="shared" si="1"/>
        <v>738.6</v>
      </c>
    </row>
    <row r="100" spans="1:6" s="6" customFormat="1" ht="15.6" x14ac:dyDescent="0.3">
      <c r="A100" s="33" t="s">
        <v>49</v>
      </c>
      <c r="B100" s="37" t="s">
        <v>84</v>
      </c>
      <c r="C100" s="38"/>
      <c r="D100" s="46"/>
      <c r="E100" s="49"/>
      <c r="F100" s="36"/>
    </row>
    <row r="101" spans="1:6" ht="46.8" x14ac:dyDescent="0.3">
      <c r="A101" s="56" t="s">
        <v>52</v>
      </c>
      <c r="B101" s="59" t="s">
        <v>219</v>
      </c>
      <c r="C101" s="56" t="s">
        <v>22</v>
      </c>
      <c r="D101" s="64">
        <v>486</v>
      </c>
      <c r="E101" s="57">
        <v>38</v>
      </c>
      <c r="F101" s="58">
        <f t="shared" ref="F101:F115" si="2">ROUND(D101*E101,2)</f>
        <v>18468</v>
      </c>
    </row>
    <row r="102" spans="1:6" ht="46.8" x14ac:dyDescent="0.3">
      <c r="A102" s="56" t="s">
        <v>53</v>
      </c>
      <c r="B102" s="59" t="s">
        <v>220</v>
      </c>
      <c r="C102" s="56" t="s">
        <v>22</v>
      </c>
      <c r="D102" s="64">
        <v>486</v>
      </c>
      <c r="E102" s="57">
        <v>39</v>
      </c>
      <c r="F102" s="58">
        <f t="shared" si="2"/>
        <v>18954</v>
      </c>
    </row>
    <row r="103" spans="1:6" ht="46.8" x14ac:dyDescent="0.3">
      <c r="A103" s="56" t="s">
        <v>54</v>
      </c>
      <c r="B103" s="59" t="s">
        <v>221</v>
      </c>
      <c r="C103" s="56" t="s">
        <v>22</v>
      </c>
      <c r="D103" s="64">
        <v>486</v>
      </c>
      <c r="E103" s="57">
        <v>58</v>
      </c>
      <c r="F103" s="58">
        <f t="shared" si="2"/>
        <v>28188</v>
      </c>
    </row>
    <row r="104" spans="1:6" ht="46.8" x14ac:dyDescent="0.3">
      <c r="A104" s="56" t="s">
        <v>55</v>
      </c>
      <c r="B104" s="59" t="s">
        <v>222</v>
      </c>
      <c r="C104" s="56" t="s">
        <v>22</v>
      </c>
      <c r="D104" s="64">
        <v>486</v>
      </c>
      <c r="E104" s="57">
        <v>59</v>
      </c>
      <c r="F104" s="58">
        <f t="shared" si="2"/>
        <v>28674</v>
      </c>
    </row>
    <row r="105" spans="1:6" ht="46.8" x14ac:dyDescent="0.3">
      <c r="A105" s="56" t="s">
        <v>56</v>
      </c>
      <c r="B105" s="59" t="s">
        <v>223</v>
      </c>
      <c r="C105" s="56" t="s">
        <v>22</v>
      </c>
      <c r="D105" s="64">
        <v>324</v>
      </c>
      <c r="E105" s="57">
        <v>62</v>
      </c>
      <c r="F105" s="58">
        <f t="shared" si="2"/>
        <v>20088</v>
      </c>
    </row>
    <row r="106" spans="1:6" ht="46.8" x14ac:dyDescent="0.3">
      <c r="A106" s="56" t="s">
        <v>57</v>
      </c>
      <c r="B106" s="59" t="s">
        <v>224</v>
      </c>
      <c r="C106" s="56" t="s">
        <v>22</v>
      </c>
      <c r="D106" s="64">
        <v>324</v>
      </c>
      <c r="E106" s="57">
        <v>63</v>
      </c>
      <c r="F106" s="58">
        <f t="shared" si="2"/>
        <v>20412</v>
      </c>
    </row>
    <row r="107" spans="1:6" ht="46.8" x14ac:dyDescent="0.3">
      <c r="A107" s="56" t="s">
        <v>61</v>
      </c>
      <c r="B107" s="59" t="s">
        <v>136</v>
      </c>
      <c r="C107" s="56" t="s">
        <v>26</v>
      </c>
      <c r="D107" s="64">
        <v>70</v>
      </c>
      <c r="E107" s="57">
        <v>101.06</v>
      </c>
      <c r="F107" s="58">
        <f t="shared" si="2"/>
        <v>7074.2</v>
      </c>
    </row>
    <row r="108" spans="1:6" ht="31.2" x14ac:dyDescent="0.3">
      <c r="A108" s="56" t="s">
        <v>123</v>
      </c>
      <c r="B108" s="59" t="s">
        <v>151</v>
      </c>
      <c r="C108" s="56" t="s">
        <v>26</v>
      </c>
      <c r="D108" s="64">
        <v>80</v>
      </c>
      <c r="E108" s="57">
        <v>15</v>
      </c>
      <c r="F108" s="58">
        <f t="shared" si="2"/>
        <v>1200</v>
      </c>
    </row>
    <row r="109" spans="1:6" ht="15.6" x14ac:dyDescent="0.3">
      <c r="A109" s="56" t="s">
        <v>124</v>
      </c>
      <c r="B109" s="59" t="s">
        <v>152</v>
      </c>
      <c r="C109" s="56" t="s">
        <v>22</v>
      </c>
      <c r="D109" s="64">
        <v>30</v>
      </c>
      <c r="E109" s="57">
        <v>75.22</v>
      </c>
      <c r="F109" s="58">
        <f t="shared" si="2"/>
        <v>2256.6</v>
      </c>
    </row>
    <row r="110" spans="1:6" ht="15.6" x14ac:dyDescent="0.3">
      <c r="A110" s="56" t="s">
        <v>125</v>
      </c>
      <c r="B110" s="59" t="s">
        <v>153</v>
      </c>
      <c r="C110" s="56" t="s">
        <v>22</v>
      </c>
      <c r="D110" s="64">
        <v>60</v>
      </c>
      <c r="E110" s="57">
        <v>86.79</v>
      </c>
      <c r="F110" s="58">
        <f t="shared" si="2"/>
        <v>5207.3999999999996</v>
      </c>
    </row>
    <row r="111" spans="1:6" ht="15.6" x14ac:dyDescent="0.3">
      <c r="A111" s="56" t="s">
        <v>126</v>
      </c>
      <c r="B111" s="59" t="s">
        <v>154</v>
      </c>
      <c r="C111" s="56" t="s">
        <v>22</v>
      </c>
      <c r="D111" s="64">
        <v>20</v>
      </c>
      <c r="E111" s="57">
        <v>92.58</v>
      </c>
      <c r="F111" s="58">
        <f t="shared" si="2"/>
        <v>1851.6</v>
      </c>
    </row>
    <row r="112" spans="1:6" ht="31.2" x14ac:dyDescent="0.3">
      <c r="A112" s="56" t="s">
        <v>127</v>
      </c>
      <c r="B112" s="59" t="s">
        <v>182</v>
      </c>
      <c r="C112" s="56" t="s">
        <v>22</v>
      </c>
      <c r="D112" s="64">
        <v>300</v>
      </c>
      <c r="E112" s="57">
        <v>73.680000000000007</v>
      </c>
      <c r="F112" s="58">
        <f t="shared" si="2"/>
        <v>22104</v>
      </c>
    </row>
    <row r="113" spans="1:6" ht="15.6" x14ac:dyDescent="0.3">
      <c r="A113" s="56" t="s">
        <v>128</v>
      </c>
      <c r="B113" s="59" t="s">
        <v>130</v>
      </c>
      <c r="C113" s="56" t="s">
        <v>26</v>
      </c>
      <c r="D113" s="64">
        <v>50</v>
      </c>
      <c r="E113" s="57">
        <v>20.43</v>
      </c>
      <c r="F113" s="58">
        <f t="shared" si="2"/>
        <v>1021.5</v>
      </c>
    </row>
    <row r="114" spans="1:6" ht="15.6" x14ac:dyDescent="0.3">
      <c r="A114" s="56" t="s">
        <v>129</v>
      </c>
      <c r="B114" s="59" t="s">
        <v>131</v>
      </c>
      <c r="C114" s="56" t="s">
        <v>26</v>
      </c>
      <c r="D114" s="64">
        <v>30</v>
      </c>
      <c r="E114" s="57">
        <v>25.33</v>
      </c>
      <c r="F114" s="58">
        <f t="shared" si="2"/>
        <v>759.9</v>
      </c>
    </row>
    <row r="115" spans="1:6" ht="15.6" x14ac:dyDescent="0.3">
      <c r="A115" s="56" t="s">
        <v>173</v>
      </c>
      <c r="B115" s="59" t="s">
        <v>132</v>
      </c>
      <c r="C115" s="56" t="s">
        <v>18</v>
      </c>
      <c r="D115" s="64">
        <v>40</v>
      </c>
      <c r="E115" s="57">
        <v>51.4</v>
      </c>
      <c r="F115" s="58">
        <f t="shared" si="2"/>
        <v>2056</v>
      </c>
    </row>
    <row r="116" spans="1:6" ht="15.6" x14ac:dyDescent="0.3">
      <c r="A116" s="33" t="s">
        <v>50</v>
      </c>
      <c r="B116" s="34" t="s">
        <v>60</v>
      </c>
      <c r="C116" s="35"/>
      <c r="D116" s="35"/>
      <c r="E116" s="48"/>
      <c r="F116" s="36"/>
    </row>
    <row r="117" spans="1:6" ht="94.2" thickBot="1" x14ac:dyDescent="0.35">
      <c r="A117" s="56" t="s">
        <v>51</v>
      </c>
      <c r="B117" s="55" t="s">
        <v>246</v>
      </c>
      <c r="C117" s="61" t="s">
        <v>118</v>
      </c>
      <c r="D117" s="58">
        <f>SUM(F9:F115)</f>
        <v>893351.1599999998</v>
      </c>
      <c r="E117" s="57">
        <v>3.05</v>
      </c>
      <c r="F117" s="58">
        <f>ROUND(E117*D117/100,2)</f>
        <v>27247.21</v>
      </c>
    </row>
    <row r="118" spans="1:6" ht="16.2" thickBot="1" x14ac:dyDescent="0.35">
      <c r="A118" s="56" t="s">
        <v>227</v>
      </c>
      <c r="B118" s="65" t="s">
        <v>228</v>
      </c>
      <c r="C118" s="61" t="s">
        <v>189</v>
      </c>
      <c r="D118" s="58">
        <v>10</v>
      </c>
      <c r="E118" s="57">
        <v>631.58000000000004</v>
      </c>
      <c r="F118" s="58">
        <f t="shared" ref="F118" si="3">ROUND(D118*E118,2)</f>
        <v>6315.8</v>
      </c>
    </row>
    <row r="119" spans="1:6" ht="15.6" x14ac:dyDescent="0.3">
      <c r="A119" s="25"/>
      <c r="B119" s="26"/>
      <c r="C119" s="24"/>
      <c r="D119" s="24"/>
      <c r="E119" s="21" t="s">
        <v>115</v>
      </c>
      <c r="F119" s="27">
        <f>SUM(F9:F118)</f>
        <v>926914.16999999981</v>
      </c>
    </row>
    <row r="120" spans="1:6" ht="15.6" x14ac:dyDescent="0.3">
      <c r="A120" s="25"/>
      <c r="B120" s="26"/>
      <c r="C120" s="24"/>
      <c r="D120" s="24"/>
      <c r="E120" s="21" t="s">
        <v>116</v>
      </c>
      <c r="F120" s="27">
        <f>F121-F119</f>
        <v>194651.9800000001</v>
      </c>
    </row>
    <row r="121" spans="1:6" ht="15.6" x14ac:dyDescent="0.3">
      <c r="A121" s="25"/>
      <c r="B121" s="26"/>
      <c r="C121" s="24"/>
      <c r="D121" s="24"/>
      <c r="E121" s="21" t="s">
        <v>117</v>
      </c>
      <c r="F121" s="27">
        <f>ROUND(F119*1.21,2)</f>
        <v>1121566.1499999999</v>
      </c>
    </row>
    <row r="122" spans="1:6" ht="15.6" x14ac:dyDescent="0.3">
      <c r="A122" s="39"/>
      <c r="B122" s="14"/>
      <c r="C122" s="12"/>
      <c r="D122" s="12"/>
      <c r="E122" s="12"/>
      <c r="F122" s="12"/>
    </row>
    <row r="123" spans="1:6" ht="15.6" x14ac:dyDescent="0.3">
      <c r="A123" s="39"/>
      <c r="B123" s="14"/>
      <c r="C123" s="12"/>
      <c r="D123" s="12"/>
      <c r="E123" s="12"/>
      <c r="F123" s="12"/>
    </row>
    <row r="124" spans="1:6" ht="33" customHeight="1" x14ac:dyDescent="0.3">
      <c r="A124" s="45"/>
      <c r="B124" s="40"/>
      <c r="C124" s="41"/>
      <c r="D124" s="42"/>
      <c r="E124" s="43"/>
      <c r="F124" s="43"/>
    </row>
    <row r="125" spans="1:6" s="13" customFormat="1" ht="15.6" x14ac:dyDescent="0.3">
      <c r="A125" s="69" t="s">
        <v>119</v>
      </c>
      <c r="B125" s="70"/>
      <c r="C125" s="71" t="s">
        <v>120</v>
      </c>
      <c r="D125" s="72"/>
      <c r="E125" s="73" t="s">
        <v>121</v>
      </c>
      <c r="F125" s="73"/>
    </row>
    <row r="126" spans="1:6" x14ac:dyDescent="0.3">
      <c r="A126" s="44"/>
      <c r="B126" s="44"/>
      <c r="C126" s="44"/>
      <c r="D126" s="44"/>
      <c r="E126" s="44"/>
      <c r="F126" s="4"/>
    </row>
  </sheetData>
  <mergeCells count="6">
    <mergeCell ref="A3:F3"/>
    <mergeCell ref="A4:F4"/>
    <mergeCell ref="A5:F5"/>
    <mergeCell ref="A125:B125"/>
    <mergeCell ref="C125:D125"/>
    <mergeCell ref="E125:F125"/>
  </mergeCells>
  <conditionalFormatting sqref="D1:D2">
    <cfRule type="colorScale" priority="12">
      <colorScale>
        <cfvo type="num" val="0"/>
        <cfvo type="num" val="100"/>
        <color rgb="FFFCFCFF"/>
        <color rgb="FFF8696B"/>
      </colorScale>
    </cfRule>
  </conditionalFormatting>
  <conditionalFormatting sqref="D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="70" zoomScaleNormal="70" workbookViewId="0">
      <pane ySplit="7" topLeftCell="A113" activePane="bottomLeft" state="frozen"/>
      <selection activeCell="L1" sqref="L1:Q1048576"/>
      <selection pane="bottomLeft" activeCell="E117" sqref="E117"/>
    </sheetView>
  </sheetViews>
  <sheetFormatPr defaultRowHeight="14.4" x14ac:dyDescent="0.3"/>
  <cols>
    <col min="1" max="1" width="7.109375" style="6" bestFit="1" customWidth="1"/>
    <col min="2" max="2" width="46.44140625" style="23" customWidth="1"/>
    <col min="3" max="3" width="10.5546875" customWidth="1"/>
    <col min="4" max="4" width="13.44140625" bestFit="1" customWidth="1"/>
    <col min="5" max="5" width="14.5546875" style="1" customWidth="1"/>
    <col min="6" max="6" width="16.88671875" style="1" customWidth="1"/>
  </cols>
  <sheetData>
    <row r="1" spans="1:6" s="5" customFormat="1" ht="18" x14ac:dyDescent="0.3">
      <c r="A1" s="7"/>
      <c r="B1" s="22"/>
      <c r="C1" s="8"/>
      <c r="D1" s="9"/>
      <c r="E1" s="8"/>
      <c r="F1" s="20" t="s">
        <v>114</v>
      </c>
    </row>
    <row r="2" spans="1:6" s="5" customFormat="1" ht="18" x14ac:dyDescent="0.3">
      <c r="A2" s="7"/>
      <c r="B2" s="22"/>
      <c r="C2" s="8"/>
      <c r="D2" s="9"/>
      <c r="E2" s="8"/>
      <c r="F2" s="20"/>
    </row>
    <row r="3" spans="1:6" s="2" customFormat="1" ht="21" customHeight="1" x14ac:dyDescent="0.3">
      <c r="A3" s="67" t="s">
        <v>137</v>
      </c>
      <c r="B3" s="67"/>
      <c r="C3" s="67"/>
      <c r="D3" s="67"/>
      <c r="E3" s="67"/>
      <c r="F3" s="67"/>
    </row>
    <row r="4" spans="1:6" s="2" customFormat="1" ht="21" customHeight="1" x14ac:dyDescent="0.3">
      <c r="A4" s="68" t="s">
        <v>244</v>
      </c>
      <c r="B4" s="68"/>
      <c r="C4" s="68"/>
      <c r="D4" s="68"/>
      <c r="E4" s="68"/>
      <c r="F4" s="68"/>
    </row>
    <row r="5" spans="1:6" s="2" customFormat="1" ht="21" customHeight="1" x14ac:dyDescent="0.3">
      <c r="A5" s="67" t="s">
        <v>122</v>
      </c>
      <c r="B5" s="67"/>
      <c r="C5" s="67"/>
      <c r="D5" s="67"/>
      <c r="E5" s="67"/>
      <c r="F5" s="67"/>
    </row>
    <row r="6" spans="1:6" s="3" customFormat="1" ht="21.6" thickBot="1" x14ac:dyDescent="0.35">
      <c r="A6" s="7"/>
      <c r="B6" s="22"/>
      <c r="C6" s="11"/>
      <c r="D6" s="10"/>
      <c r="E6" s="11"/>
      <c r="F6" s="11"/>
    </row>
    <row r="7" spans="1:6" s="15" customFormat="1" ht="47.4" thickBot="1" x14ac:dyDescent="0.35">
      <c r="A7" s="16" t="s">
        <v>0</v>
      </c>
      <c r="B7" s="17" t="s">
        <v>111</v>
      </c>
      <c r="C7" s="17" t="s">
        <v>1</v>
      </c>
      <c r="D7" s="17" t="s">
        <v>245</v>
      </c>
      <c r="E7" s="18" t="s">
        <v>113</v>
      </c>
      <c r="F7" s="19" t="s">
        <v>112</v>
      </c>
    </row>
    <row r="8" spans="1:6" ht="15.6" x14ac:dyDescent="0.3">
      <c r="A8" s="28" t="s">
        <v>2</v>
      </c>
      <c r="B8" s="29" t="s">
        <v>59</v>
      </c>
      <c r="C8" s="30"/>
      <c r="D8" s="31"/>
      <c r="E8" s="30"/>
      <c r="F8" s="32"/>
    </row>
    <row r="9" spans="1:6" ht="31.2" x14ac:dyDescent="0.3">
      <c r="A9" s="56" t="s">
        <v>3</v>
      </c>
      <c r="B9" s="51" t="s">
        <v>174</v>
      </c>
      <c r="C9" s="52" t="s">
        <v>22</v>
      </c>
      <c r="D9" s="64">
        <v>1400</v>
      </c>
      <c r="E9" s="57">
        <v>20</v>
      </c>
      <c r="F9" s="58">
        <f>ROUND(D9*E9,2)</f>
        <v>28000</v>
      </c>
    </row>
    <row r="10" spans="1:6" ht="31.2" x14ac:dyDescent="0.3">
      <c r="A10" s="56" t="s">
        <v>4</v>
      </c>
      <c r="B10" s="51" t="s">
        <v>175</v>
      </c>
      <c r="C10" s="52" t="s">
        <v>22</v>
      </c>
      <c r="D10" s="64">
        <v>400</v>
      </c>
      <c r="E10" s="57">
        <v>25</v>
      </c>
      <c r="F10" s="58">
        <f t="shared" ref="F10:F33" si="0">ROUND(D10*E10,2)</f>
        <v>10000</v>
      </c>
    </row>
    <row r="11" spans="1:6" ht="31.2" x14ac:dyDescent="0.3">
      <c r="A11" s="56" t="s">
        <v>5</v>
      </c>
      <c r="B11" s="51" t="s">
        <v>138</v>
      </c>
      <c r="C11" s="52" t="s">
        <v>22</v>
      </c>
      <c r="D11" s="64">
        <v>800</v>
      </c>
      <c r="E11" s="57">
        <v>19</v>
      </c>
      <c r="F11" s="58">
        <f t="shared" si="0"/>
        <v>15200</v>
      </c>
    </row>
    <row r="12" spans="1:6" ht="31.2" x14ac:dyDescent="0.3">
      <c r="A12" s="56" t="s">
        <v>6</v>
      </c>
      <c r="B12" s="51" t="s">
        <v>139</v>
      </c>
      <c r="C12" s="52" t="s">
        <v>22</v>
      </c>
      <c r="D12" s="64">
        <v>250</v>
      </c>
      <c r="E12" s="57">
        <v>24</v>
      </c>
      <c r="F12" s="58">
        <f t="shared" si="0"/>
        <v>6000</v>
      </c>
    </row>
    <row r="13" spans="1:6" ht="31.2" x14ac:dyDescent="0.3">
      <c r="A13" s="56" t="s">
        <v>7</v>
      </c>
      <c r="B13" s="51" t="s">
        <v>176</v>
      </c>
      <c r="C13" s="52" t="s">
        <v>22</v>
      </c>
      <c r="D13" s="64">
        <v>1000</v>
      </c>
      <c r="E13" s="57">
        <v>30</v>
      </c>
      <c r="F13" s="58">
        <f t="shared" si="0"/>
        <v>30000</v>
      </c>
    </row>
    <row r="14" spans="1:6" ht="46.8" x14ac:dyDescent="0.3">
      <c r="A14" s="56" t="s">
        <v>8</v>
      </c>
      <c r="B14" s="51" t="s">
        <v>69</v>
      </c>
      <c r="C14" s="52" t="s">
        <v>22</v>
      </c>
      <c r="D14" s="64">
        <v>400</v>
      </c>
      <c r="E14" s="57">
        <v>20</v>
      </c>
      <c r="F14" s="58">
        <f t="shared" si="0"/>
        <v>8000</v>
      </c>
    </row>
    <row r="15" spans="1:6" ht="31.2" x14ac:dyDescent="0.3">
      <c r="A15" s="56" t="s">
        <v>9</v>
      </c>
      <c r="B15" s="51" t="s">
        <v>70</v>
      </c>
      <c r="C15" s="52" t="s">
        <v>22</v>
      </c>
      <c r="D15" s="64">
        <v>300</v>
      </c>
      <c r="E15" s="57">
        <v>25</v>
      </c>
      <c r="F15" s="58">
        <f t="shared" si="0"/>
        <v>7500</v>
      </c>
    </row>
    <row r="16" spans="1:6" ht="46.8" x14ac:dyDescent="0.3">
      <c r="A16" s="56" t="s">
        <v>10</v>
      </c>
      <c r="B16" s="51" t="s">
        <v>140</v>
      </c>
      <c r="C16" s="52" t="s">
        <v>22</v>
      </c>
      <c r="D16" s="64">
        <v>800</v>
      </c>
      <c r="E16" s="57">
        <v>22</v>
      </c>
      <c r="F16" s="58">
        <f t="shared" si="0"/>
        <v>17600</v>
      </c>
    </row>
    <row r="17" spans="1:6" ht="31.2" x14ac:dyDescent="0.3">
      <c r="A17" s="56" t="s">
        <v>11</v>
      </c>
      <c r="B17" s="51" t="s">
        <v>141</v>
      </c>
      <c r="C17" s="52" t="s">
        <v>22</v>
      </c>
      <c r="D17" s="64">
        <v>500</v>
      </c>
      <c r="E17" s="57">
        <v>27</v>
      </c>
      <c r="F17" s="58">
        <f t="shared" si="0"/>
        <v>13500</v>
      </c>
    </row>
    <row r="18" spans="1:6" ht="46.8" x14ac:dyDescent="0.3">
      <c r="A18" s="56" t="s">
        <v>13</v>
      </c>
      <c r="B18" s="51" t="s">
        <v>142</v>
      </c>
      <c r="C18" s="52" t="s">
        <v>22</v>
      </c>
      <c r="D18" s="64">
        <v>500</v>
      </c>
      <c r="E18" s="57">
        <v>24</v>
      </c>
      <c r="F18" s="58">
        <f t="shared" si="0"/>
        <v>12000</v>
      </c>
    </row>
    <row r="19" spans="1:6" ht="31.2" x14ac:dyDescent="0.3">
      <c r="A19" s="56" t="s">
        <v>14</v>
      </c>
      <c r="B19" s="51" t="s">
        <v>194</v>
      </c>
      <c r="C19" s="52" t="s">
        <v>22</v>
      </c>
      <c r="D19" s="64">
        <v>300</v>
      </c>
      <c r="E19" s="57">
        <v>29</v>
      </c>
      <c r="F19" s="58">
        <f t="shared" si="0"/>
        <v>8700</v>
      </c>
    </row>
    <row r="20" spans="1:6" ht="51" customHeight="1" x14ac:dyDescent="0.3">
      <c r="A20" s="56" t="s">
        <v>15</v>
      </c>
      <c r="B20" s="59" t="s">
        <v>193</v>
      </c>
      <c r="C20" s="52" t="s">
        <v>22</v>
      </c>
      <c r="D20" s="64">
        <v>500</v>
      </c>
      <c r="E20" s="57">
        <v>35</v>
      </c>
      <c r="F20" s="58">
        <f t="shared" si="0"/>
        <v>17500</v>
      </c>
    </row>
    <row r="21" spans="1:6" ht="31.2" x14ac:dyDescent="0.3">
      <c r="A21" s="56" t="s">
        <v>16</v>
      </c>
      <c r="B21" s="51" t="s">
        <v>177</v>
      </c>
      <c r="C21" s="52" t="s">
        <v>22</v>
      </c>
      <c r="D21" s="64">
        <v>300</v>
      </c>
      <c r="E21" s="57">
        <v>37</v>
      </c>
      <c r="F21" s="58">
        <f t="shared" si="0"/>
        <v>11100</v>
      </c>
    </row>
    <row r="22" spans="1:6" ht="33.75" customHeight="1" x14ac:dyDescent="0.3">
      <c r="A22" s="56" t="s">
        <v>17</v>
      </c>
      <c r="B22" s="51" t="s">
        <v>71</v>
      </c>
      <c r="C22" s="52" t="s">
        <v>22</v>
      </c>
      <c r="D22" s="64">
        <v>500</v>
      </c>
      <c r="E22" s="57">
        <v>20</v>
      </c>
      <c r="F22" s="58">
        <f t="shared" si="0"/>
        <v>10000</v>
      </c>
    </row>
    <row r="23" spans="1:6" ht="31.2" x14ac:dyDescent="0.3">
      <c r="A23" s="56" t="s">
        <v>19</v>
      </c>
      <c r="B23" s="51" t="s">
        <v>72</v>
      </c>
      <c r="C23" s="52" t="s">
        <v>22</v>
      </c>
      <c r="D23" s="64">
        <v>300</v>
      </c>
      <c r="E23" s="57">
        <v>25</v>
      </c>
      <c r="F23" s="58">
        <f t="shared" si="0"/>
        <v>7500</v>
      </c>
    </row>
    <row r="24" spans="1:6" ht="31.2" x14ac:dyDescent="0.3">
      <c r="A24" s="56" t="s">
        <v>20</v>
      </c>
      <c r="B24" s="51" t="s">
        <v>73</v>
      </c>
      <c r="C24" s="52" t="s">
        <v>22</v>
      </c>
      <c r="D24" s="64">
        <v>600</v>
      </c>
      <c r="E24" s="57">
        <v>32</v>
      </c>
      <c r="F24" s="58">
        <f t="shared" si="0"/>
        <v>19200</v>
      </c>
    </row>
    <row r="25" spans="1:6" ht="31.2" x14ac:dyDescent="0.3">
      <c r="A25" s="56" t="s">
        <v>21</v>
      </c>
      <c r="B25" s="51" t="s">
        <v>74</v>
      </c>
      <c r="C25" s="52" t="s">
        <v>22</v>
      </c>
      <c r="D25" s="64">
        <v>300</v>
      </c>
      <c r="E25" s="57">
        <v>35</v>
      </c>
      <c r="F25" s="58">
        <f t="shared" si="0"/>
        <v>10500</v>
      </c>
    </row>
    <row r="26" spans="1:6" ht="31.2" x14ac:dyDescent="0.3">
      <c r="A26" s="56" t="s">
        <v>85</v>
      </c>
      <c r="B26" s="51" t="s">
        <v>75</v>
      </c>
      <c r="C26" s="52" t="s">
        <v>22</v>
      </c>
      <c r="D26" s="64">
        <v>600</v>
      </c>
      <c r="E26" s="57">
        <v>30</v>
      </c>
      <c r="F26" s="58">
        <f t="shared" si="0"/>
        <v>18000</v>
      </c>
    </row>
    <row r="27" spans="1:6" ht="31.2" x14ac:dyDescent="0.3">
      <c r="A27" s="56" t="s">
        <v>86</v>
      </c>
      <c r="B27" s="51" t="s">
        <v>76</v>
      </c>
      <c r="C27" s="52" t="s">
        <v>22</v>
      </c>
      <c r="D27" s="64">
        <v>300</v>
      </c>
      <c r="E27" s="57">
        <v>34</v>
      </c>
      <c r="F27" s="58">
        <f t="shared" si="0"/>
        <v>10200</v>
      </c>
    </row>
    <row r="28" spans="1:6" ht="31.2" x14ac:dyDescent="0.3">
      <c r="A28" s="56" t="s">
        <v>133</v>
      </c>
      <c r="B28" s="51" t="s">
        <v>58</v>
      </c>
      <c r="C28" s="52" t="s">
        <v>12</v>
      </c>
      <c r="D28" s="64">
        <v>300</v>
      </c>
      <c r="E28" s="57">
        <v>120</v>
      </c>
      <c r="F28" s="58">
        <f t="shared" si="0"/>
        <v>36000</v>
      </c>
    </row>
    <row r="29" spans="1:6" ht="31.2" x14ac:dyDescent="0.3">
      <c r="A29" s="56" t="s">
        <v>157</v>
      </c>
      <c r="B29" s="51" t="s">
        <v>83</v>
      </c>
      <c r="C29" s="52" t="s">
        <v>18</v>
      </c>
      <c r="D29" s="64">
        <v>2000</v>
      </c>
      <c r="E29" s="57">
        <v>6.46</v>
      </c>
      <c r="F29" s="58">
        <f t="shared" si="0"/>
        <v>12920</v>
      </c>
    </row>
    <row r="30" spans="1:6" ht="46.8" x14ac:dyDescent="0.3">
      <c r="A30" s="56" t="s">
        <v>158</v>
      </c>
      <c r="B30" s="51" t="s">
        <v>226</v>
      </c>
      <c r="C30" s="52" t="s">
        <v>22</v>
      </c>
      <c r="D30" s="64">
        <v>3000</v>
      </c>
      <c r="E30" s="57">
        <v>5</v>
      </c>
      <c r="F30" s="58">
        <f t="shared" si="0"/>
        <v>15000</v>
      </c>
    </row>
    <row r="31" spans="1:6" ht="46.8" x14ac:dyDescent="0.3">
      <c r="A31" s="56" t="s">
        <v>159</v>
      </c>
      <c r="B31" s="51" t="s">
        <v>233</v>
      </c>
      <c r="C31" s="52" t="s">
        <v>22</v>
      </c>
      <c r="D31" s="64">
        <v>3000</v>
      </c>
      <c r="E31" s="57">
        <v>5.2</v>
      </c>
      <c r="F31" s="58">
        <f t="shared" si="0"/>
        <v>15600</v>
      </c>
    </row>
    <row r="32" spans="1:6" ht="33.75" customHeight="1" x14ac:dyDescent="0.3">
      <c r="A32" s="56" t="s">
        <v>160</v>
      </c>
      <c r="B32" s="59" t="s">
        <v>195</v>
      </c>
      <c r="C32" s="52" t="s">
        <v>22</v>
      </c>
      <c r="D32" s="64">
        <v>4000</v>
      </c>
      <c r="E32" s="57">
        <v>2.87</v>
      </c>
      <c r="F32" s="58">
        <f t="shared" si="0"/>
        <v>11480</v>
      </c>
    </row>
    <row r="33" spans="1:6" ht="15.6" x14ac:dyDescent="0.3">
      <c r="A33" s="56" t="s">
        <v>232</v>
      </c>
      <c r="B33" s="51" t="s">
        <v>134</v>
      </c>
      <c r="C33" s="52" t="s">
        <v>18</v>
      </c>
      <c r="D33" s="64">
        <v>2000</v>
      </c>
      <c r="E33" s="57">
        <v>3.3</v>
      </c>
      <c r="F33" s="58">
        <f t="shared" si="0"/>
        <v>6600</v>
      </c>
    </row>
    <row r="34" spans="1:6" ht="15.6" x14ac:dyDescent="0.3">
      <c r="A34" s="33" t="s">
        <v>24</v>
      </c>
      <c r="B34" s="34" t="s">
        <v>63</v>
      </c>
      <c r="C34" s="35"/>
      <c r="D34" s="46"/>
      <c r="E34" s="48"/>
      <c r="F34" s="36"/>
    </row>
    <row r="35" spans="1:6" ht="46.8" x14ac:dyDescent="0.3">
      <c r="A35" s="56" t="s">
        <v>25</v>
      </c>
      <c r="B35" s="53" t="s">
        <v>145</v>
      </c>
      <c r="C35" s="52" t="s">
        <v>22</v>
      </c>
      <c r="D35" s="64">
        <v>200</v>
      </c>
      <c r="E35" s="57">
        <v>40.18</v>
      </c>
      <c r="F35" s="58">
        <f t="shared" ref="F35:F99" si="1">ROUND(D35*E35,2)</f>
        <v>8036</v>
      </c>
    </row>
    <row r="36" spans="1:6" ht="33" customHeight="1" x14ac:dyDescent="0.3">
      <c r="A36" s="56" t="s">
        <v>29</v>
      </c>
      <c r="B36" s="53" t="s">
        <v>146</v>
      </c>
      <c r="C36" s="52" t="s">
        <v>22</v>
      </c>
      <c r="D36" s="64">
        <v>200</v>
      </c>
      <c r="E36" s="57">
        <v>44.42</v>
      </c>
      <c r="F36" s="58">
        <f t="shared" si="1"/>
        <v>8884</v>
      </c>
    </row>
    <row r="37" spans="1:6" ht="46.8" x14ac:dyDescent="0.3">
      <c r="A37" s="56" t="s">
        <v>30</v>
      </c>
      <c r="B37" s="53" t="s">
        <v>147</v>
      </c>
      <c r="C37" s="52" t="s">
        <v>22</v>
      </c>
      <c r="D37" s="64">
        <v>200</v>
      </c>
      <c r="E37" s="57">
        <v>34.75</v>
      </c>
      <c r="F37" s="58">
        <f t="shared" si="1"/>
        <v>6950</v>
      </c>
    </row>
    <row r="38" spans="1:6" ht="31.2" x14ac:dyDescent="0.3">
      <c r="A38" s="56" t="s">
        <v>31</v>
      </c>
      <c r="B38" s="53" t="s">
        <v>196</v>
      </c>
      <c r="C38" s="52" t="s">
        <v>22</v>
      </c>
      <c r="D38" s="64">
        <v>200</v>
      </c>
      <c r="E38" s="57">
        <v>39</v>
      </c>
      <c r="F38" s="58">
        <f t="shared" si="1"/>
        <v>7800</v>
      </c>
    </row>
    <row r="39" spans="1:6" ht="46.8" x14ac:dyDescent="0.3">
      <c r="A39" s="56" t="s">
        <v>32</v>
      </c>
      <c r="B39" s="53" t="s">
        <v>197</v>
      </c>
      <c r="C39" s="52" t="s">
        <v>22</v>
      </c>
      <c r="D39" s="64">
        <v>50</v>
      </c>
      <c r="E39" s="57">
        <v>49.52</v>
      </c>
      <c r="F39" s="58">
        <f t="shared" si="1"/>
        <v>2476</v>
      </c>
    </row>
    <row r="40" spans="1:6" ht="46.8" x14ac:dyDescent="0.3">
      <c r="A40" s="56" t="s">
        <v>33</v>
      </c>
      <c r="B40" s="53" t="s">
        <v>198</v>
      </c>
      <c r="C40" s="52" t="s">
        <v>22</v>
      </c>
      <c r="D40" s="64">
        <v>50</v>
      </c>
      <c r="E40" s="57">
        <v>48.16</v>
      </c>
      <c r="F40" s="58">
        <f t="shared" si="1"/>
        <v>2408</v>
      </c>
    </row>
    <row r="41" spans="1:6" ht="36" customHeight="1" x14ac:dyDescent="0.3">
      <c r="A41" s="56" t="s">
        <v>34</v>
      </c>
      <c r="B41" s="63" t="s">
        <v>148</v>
      </c>
      <c r="C41" s="52" t="s">
        <v>22</v>
      </c>
      <c r="D41" s="64">
        <v>200</v>
      </c>
      <c r="E41" s="57">
        <v>29.36</v>
      </c>
      <c r="F41" s="58">
        <f t="shared" si="1"/>
        <v>5872</v>
      </c>
    </row>
    <row r="42" spans="1:6" ht="31.2" x14ac:dyDescent="0.3">
      <c r="A42" s="56" t="s">
        <v>35</v>
      </c>
      <c r="B42" s="54" t="s">
        <v>149</v>
      </c>
      <c r="C42" s="52" t="s">
        <v>22</v>
      </c>
      <c r="D42" s="64">
        <v>200</v>
      </c>
      <c r="E42" s="57">
        <v>31.25</v>
      </c>
      <c r="F42" s="58">
        <f t="shared" si="1"/>
        <v>6250</v>
      </c>
    </row>
    <row r="43" spans="1:6" ht="31.2" x14ac:dyDescent="0.3">
      <c r="A43" s="56" t="s">
        <v>36</v>
      </c>
      <c r="B43" s="54" t="s">
        <v>64</v>
      </c>
      <c r="C43" s="52" t="s">
        <v>22</v>
      </c>
      <c r="D43" s="64">
        <v>100</v>
      </c>
      <c r="E43" s="57">
        <v>96.22</v>
      </c>
      <c r="F43" s="58">
        <f t="shared" si="1"/>
        <v>9622</v>
      </c>
    </row>
    <row r="44" spans="1:6" ht="31.2" x14ac:dyDescent="0.3">
      <c r="A44" s="56" t="s">
        <v>37</v>
      </c>
      <c r="B44" s="54" t="s">
        <v>199</v>
      </c>
      <c r="C44" s="52" t="s">
        <v>22</v>
      </c>
      <c r="D44" s="64">
        <v>500</v>
      </c>
      <c r="E44" s="57">
        <v>6.18</v>
      </c>
      <c r="F44" s="58">
        <f t="shared" si="1"/>
        <v>3090</v>
      </c>
    </row>
    <row r="45" spans="1:6" ht="31.2" x14ac:dyDescent="0.3">
      <c r="A45" s="56" t="s">
        <v>38</v>
      </c>
      <c r="B45" s="54" t="s">
        <v>225</v>
      </c>
      <c r="C45" s="52" t="s">
        <v>18</v>
      </c>
      <c r="D45" s="64">
        <v>350</v>
      </c>
      <c r="E45" s="57">
        <v>2.67</v>
      </c>
      <c r="F45" s="58">
        <f t="shared" si="1"/>
        <v>934.5</v>
      </c>
    </row>
    <row r="46" spans="1:6" ht="31.2" x14ac:dyDescent="0.3">
      <c r="A46" s="56" t="s">
        <v>39</v>
      </c>
      <c r="B46" s="54" t="s">
        <v>65</v>
      </c>
      <c r="C46" s="52" t="s">
        <v>18</v>
      </c>
      <c r="D46" s="64">
        <v>150</v>
      </c>
      <c r="E46" s="57">
        <v>43.55</v>
      </c>
      <c r="F46" s="58">
        <f t="shared" si="1"/>
        <v>6532.5</v>
      </c>
    </row>
    <row r="47" spans="1:6" ht="31.2" x14ac:dyDescent="0.3">
      <c r="A47" s="56" t="s">
        <v>40</v>
      </c>
      <c r="B47" s="54" t="s">
        <v>66</v>
      </c>
      <c r="C47" s="52" t="s">
        <v>18</v>
      </c>
      <c r="D47" s="64">
        <v>100</v>
      </c>
      <c r="E47" s="57">
        <v>45.24</v>
      </c>
      <c r="F47" s="58">
        <f t="shared" si="1"/>
        <v>4524</v>
      </c>
    </row>
    <row r="48" spans="1:6" ht="31.2" x14ac:dyDescent="0.3">
      <c r="A48" s="56" t="s">
        <v>41</v>
      </c>
      <c r="B48" s="54" t="s">
        <v>200</v>
      </c>
      <c r="C48" s="52" t="s">
        <v>18</v>
      </c>
      <c r="D48" s="64">
        <v>100</v>
      </c>
      <c r="E48" s="57">
        <v>42.22</v>
      </c>
      <c r="F48" s="58">
        <f t="shared" si="1"/>
        <v>4222</v>
      </c>
    </row>
    <row r="49" spans="1:6" ht="31.2" x14ac:dyDescent="0.3">
      <c r="A49" s="56" t="s">
        <v>170</v>
      </c>
      <c r="B49" s="54" t="s">
        <v>143</v>
      </c>
      <c r="C49" s="52" t="s">
        <v>18</v>
      </c>
      <c r="D49" s="64">
        <v>100</v>
      </c>
      <c r="E49" s="57">
        <v>43.91</v>
      </c>
      <c r="F49" s="58">
        <f t="shared" si="1"/>
        <v>4391</v>
      </c>
    </row>
    <row r="50" spans="1:6" ht="31.2" x14ac:dyDescent="0.3">
      <c r="A50" s="56" t="s">
        <v>171</v>
      </c>
      <c r="B50" s="54" t="s">
        <v>67</v>
      </c>
      <c r="C50" s="52" t="s">
        <v>18</v>
      </c>
      <c r="D50" s="64">
        <v>150</v>
      </c>
      <c r="E50" s="57">
        <v>28.19</v>
      </c>
      <c r="F50" s="58">
        <f t="shared" si="1"/>
        <v>4228.5</v>
      </c>
    </row>
    <row r="51" spans="1:6" ht="31.2" x14ac:dyDescent="0.3">
      <c r="A51" s="56" t="s">
        <v>172</v>
      </c>
      <c r="B51" s="54" t="s">
        <v>68</v>
      </c>
      <c r="C51" s="52" t="s">
        <v>18</v>
      </c>
      <c r="D51" s="64">
        <v>100</v>
      </c>
      <c r="E51" s="57">
        <v>29.57</v>
      </c>
      <c r="F51" s="58">
        <f t="shared" si="1"/>
        <v>2957</v>
      </c>
    </row>
    <row r="52" spans="1:6" ht="15.6" x14ac:dyDescent="0.3">
      <c r="A52" s="33" t="s">
        <v>27</v>
      </c>
      <c r="B52" s="37" t="s">
        <v>109</v>
      </c>
      <c r="C52" s="35"/>
      <c r="D52" s="46"/>
      <c r="E52" s="50"/>
      <c r="F52" s="36"/>
    </row>
    <row r="53" spans="1:6" ht="15.6" x14ac:dyDescent="0.3">
      <c r="A53" s="56" t="s">
        <v>28</v>
      </c>
      <c r="B53" s="53" t="s">
        <v>82</v>
      </c>
      <c r="C53" s="52" t="s">
        <v>23</v>
      </c>
      <c r="D53" s="64">
        <v>1000</v>
      </c>
      <c r="E53" s="57">
        <v>10</v>
      </c>
      <c r="F53" s="58">
        <f t="shared" si="1"/>
        <v>10000</v>
      </c>
    </row>
    <row r="54" spans="1:6" ht="15.6" x14ac:dyDescent="0.3">
      <c r="A54" s="56" t="s">
        <v>87</v>
      </c>
      <c r="B54" s="53" t="s">
        <v>166</v>
      </c>
      <c r="C54" s="52" t="s">
        <v>23</v>
      </c>
      <c r="D54" s="64">
        <v>300</v>
      </c>
      <c r="E54" s="57">
        <v>5</v>
      </c>
      <c r="F54" s="58">
        <f t="shared" si="1"/>
        <v>1500</v>
      </c>
    </row>
    <row r="55" spans="1:6" ht="15.6" x14ac:dyDescent="0.3">
      <c r="A55" s="56" t="s">
        <v>88</v>
      </c>
      <c r="B55" s="55" t="s">
        <v>110</v>
      </c>
      <c r="C55" s="52" t="s">
        <v>22</v>
      </c>
      <c r="D55" s="64">
        <v>25000</v>
      </c>
      <c r="E55" s="57">
        <v>0.34</v>
      </c>
      <c r="F55" s="58">
        <f t="shared" si="1"/>
        <v>8500</v>
      </c>
    </row>
    <row r="56" spans="1:6" ht="15.6" x14ac:dyDescent="0.3">
      <c r="A56" s="56" t="s">
        <v>90</v>
      </c>
      <c r="B56" s="53" t="s">
        <v>156</v>
      </c>
      <c r="C56" s="52" t="s">
        <v>23</v>
      </c>
      <c r="D56" s="64">
        <v>150</v>
      </c>
      <c r="E56" s="57">
        <v>15</v>
      </c>
      <c r="F56" s="58">
        <f t="shared" si="1"/>
        <v>2250</v>
      </c>
    </row>
    <row r="57" spans="1:6" ht="31.2" x14ac:dyDescent="0.3">
      <c r="A57" s="56" t="s">
        <v>91</v>
      </c>
      <c r="B57" s="53" t="s">
        <v>229</v>
      </c>
      <c r="C57" s="52" t="s">
        <v>23</v>
      </c>
      <c r="D57" s="64">
        <v>200</v>
      </c>
      <c r="E57" s="57">
        <v>17.7</v>
      </c>
      <c r="F57" s="58">
        <f t="shared" si="1"/>
        <v>3540</v>
      </c>
    </row>
    <row r="58" spans="1:6" ht="15.6" x14ac:dyDescent="0.3">
      <c r="A58" s="56" t="s">
        <v>135</v>
      </c>
      <c r="B58" s="53" t="s">
        <v>230</v>
      </c>
      <c r="C58" s="52" t="s">
        <v>23</v>
      </c>
      <c r="D58" s="64">
        <v>200</v>
      </c>
      <c r="E58" s="57">
        <v>5</v>
      </c>
      <c r="F58" s="58">
        <f t="shared" si="1"/>
        <v>1000</v>
      </c>
    </row>
    <row r="59" spans="1:6" ht="31.2" x14ac:dyDescent="0.3">
      <c r="A59" s="56" t="s">
        <v>161</v>
      </c>
      <c r="B59" s="53" t="s">
        <v>155</v>
      </c>
      <c r="C59" s="52" t="s">
        <v>22</v>
      </c>
      <c r="D59" s="64">
        <v>150</v>
      </c>
      <c r="E59" s="57">
        <v>10</v>
      </c>
      <c r="F59" s="58">
        <f t="shared" si="1"/>
        <v>1500</v>
      </c>
    </row>
    <row r="60" spans="1:6" ht="15.6" x14ac:dyDescent="0.3">
      <c r="A60" s="56" t="s">
        <v>207</v>
      </c>
      <c r="B60" s="53" t="s">
        <v>201</v>
      </c>
      <c r="C60" s="52" t="s">
        <v>22</v>
      </c>
      <c r="D60" s="64">
        <v>100</v>
      </c>
      <c r="E60" s="57">
        <v>10.45</v>
      </c>
      <c r="F60" s="58">
        <f t="shared" si="1"/>
        <v>1045</v>
      </c>
    </row>
    <row r="61" spans="1:6" ht="15.6" x14ac:dyDescent="0.3">
      <c r="A61" s="56" t="s">
        <v>208</v>
      </c>
      <c r="B61" s="53" t="s">
        <v>202</v>
      </c>
      <c r="C61" s="52" t="s">
        <v>18</v>
      </c>
      <c r="D61" s="64">
        <v>50</v>
      </c>
      <c r="E61" s="57">
        <v>9.27</v>
      </c>
      <c r="F61" s="58">
        <f t="shared" si="1"/>
        <v>463.5</v>
      </c>
    </row>
    <row r="62" spans="1:6" ht="15.6" x14ac:dyDescent="0.3">
      <c r="A62" s="56" t="s">
        <v>209</v>
      </c>
      <c r="B62" s="53" t="s">
        <v>203</v>
      </c>
      <c r="C62" s="52" t="s">
        <v>23</v>
      </c>
      <c r="D62" s="64">
        <v>30</v>
      </c>
      <c r="E62" s="57">
        <v>103.79</v>
      </c>
      <c r="F62" s="58">
        <f t="shared" si="1"/>
        <v>3113.7</v>
      </c>
    </row>
    <row r="63" spans="1:6" ht="15.6" x14ac:dyDescent="0.3">
      <c r="A63" s="56" t="s">
        <v>210</v>
      </c>
      <c r="B63" s="53" t="s">
        <v>204</v>
      </c>
      <c r="C63" s="52" t="s">
        <v>189</v>
      </c>
      <c r="D63" s="64">
        <v>30</v>
      </c>
      <c r="E63" s="57">
        <v>20</v>
      </c>
      <c r="F63" s="58">
        <f t="shared" si="1"/>
        <v>600</v>
      </c>
    </row>
    <row r="64" spans="1:6" ht="27" customHeight="1" x14ac:dyDescent="0.3">
      <c r="A64" s="56" t="s">
        <v>211</v>
      </c>
      <c r="B64" s="53" t="s">
        <v>205</v>
      </c>
      <c r="C64" s="52" t="s">
        <v>189</v>
      </c>
      <c r="D64" s="64">
        <v>30</v>
      </c>
      <c r="E64" s="57">
        <v>20</v>
      </c>
      <c r="F64" s="58">
        <f t="shared" si="1"/>
        <v>600</v>
      </c>
    </row>
    <row r="65" spans="1:6" ht="15.6" x14ac:dyDescent="0.3">
      <c r="A65" s="56" t="s">
        <v>218</v>
      </c>
      <c r="B65" s="53" t="s">
        <v>206</v>
      </c>
      <c r="C65" s="52" t="s">
        <v>12</v>
      </c>
      <c r="D65" s="64">
        <v>80</v>
      </c>
      <c r="E65" s="57">
        <v>103.94</v>
      </c>
      <c r="F65" s="58">
        <f t="shared" si="1"/>
        <v>8315.2000000000007</v>
      </c>
    </row>
    <row r="66" spans="1:6" ht="15.6" x14ac:dyDescent="0.3">
      <c r="A66" s="56" t="s">
        <v>231</v>
      </c>
      <c r="B66" s="62" t="s">
        <v>217</v>
      </c>
      <c r="C66" s="52" t="s">
        <v>22</v>
      </c>
      <c r="D66" s="64">
        <v>150</v>
      </c>
      <c r="E66" s="57">
        <v>10</v>
      </c>
      <c r="F66" s="58">
        <f t="shared" si="1"/>
        <v>1500</v>
      </c>
    </row>
    <row r="67" spans="1:6" ht="15.6" x14ac:dyDescent="0.3">
      <c r="A67" s="33" t="s">
        <v>42</v>
      </c>
      <c r="B67" s="34" t="s">
        <v>78</v>
      </c>
      <c r="C67" s="35"/>
      <c r="D67" s="46"/>
      <c r="E67" s="48"/>
      <c r="F67" s="36"/>
    </row>
    <row r="68" spans="1:6" ht="31.2" x14ac:dyDescent="0.3">
      <c r="A68" s="56" t="s">
        <v>43</v>
      </c>
      <c r="B68" s="55" t="s">
        <v>178</v>
      </c>
      <c r="C68" s="52" t="s">
        <v>22</v>
      </c>
      <c r="D68" s="64">
        <v>1500</v>
      </c>
      <c r="E68" s="57">
        <v>4</v>
      </c>
      <c r="F68" s="58">
        <f t="shared" si="1"/>
        <v>6000</v>
      </c>
    </row>
    <row r="69" spans="1:6" ht="31.2" x14ac:dyDescent="0.3">
      <c r="A69" s="56" t="s">
        <v>44</v>
      </c>
      <c r="B69" s="55" t="s">
        <v>179</v>
      </c>
      <c r="C69" s="52" t="s">
        <v>22</v>
      </c>
      <c r="D69" s="64">
        <v>1500</v>
      </c>
      <c r="E69" s="57">
        <v>5</v>
      </c>
      <c r="F69" s="58">
        <f t="shared" si="1"/>
        <v>7500</v>
      </c>
    </row>
    <row r="70" spans="1:6" ht="46.8" x14ac:dyDescent="0.3">
      <c r="A70" s="56" t="s">
        <v>92</v>
      </c>
      <c r="B70" s="55" t="s">
        <v>180</v>
      </c>
      <c r="C70" s="52" t="s">
        <v>22</v>
      </c>
      <c r="D70" s="64">
        <v>6000</v>
      </c>
      <c r="E70" s="57">
        <v>6</v>
      </c>
      <c r="F70" s="58">
        <f t="shared" si="1"/>
        <v>36000</v>
      </c>
    </row>
    <row r="71" spans="1:6" ht="46.8" x14ac:dyDescent="0.3">
      <c r="A71" s="56" t="s">
        <v>93</v>
      </c>
      <c r="B71" s="55" t="s">
        <v>181</v>
      </c>
      <c r="C71" s="52" t="s">
        <v>22</v>
      </c>
      <c r="D71" s="64">
        <v>6000</v>
      </c>
      <c r="E71" s="57">
        <v>8</v>
      </c>
      <c r="F71" s="58">
        <f t="shared" si="1"/>
        <v>48000</v>
      </c>
    </row>
    <row r="72" spans="1:6" ht="31.2" x14ac:dyDescent="0.3">
      <c r="A72" s="56" t="s">
        <v>94</v>
      </c>
      <c r="B72" s="66" t="s">
        <v>234</v>
      </c>
      <c r="C72" s="52" t="s">
        <v>22</v>
      </c>
      <c r="D72" s="64">
        <v>3000</v>
      </c>
      <c r="E72" s="57">
        <v>4.5</v>
      </c>
      <c r="F72" s="58">
        <f t="shared" si="1"/>
        <v>13500</v>
      </c>
    </row>
    <row r="73" spans="1:6" ht="31.2" x14ac:dyDescent="0.3">
      <c r="A73" s="56" t="s">
        <v>95</v>
      </c>
      <c r="B73" s="66" t="s">
        <v>237</v>
      </c>
      <c r="C73" s="52" t="s">
        <v>22</v>
      </c>
      <c r="D73" s="64">
        <v>350</v>
      </c>
      <c r="E73" s="57">
        <v>15</v>
      </c>
      <c r="F73" s="58">
        <f t="shared" si="1"/>
        <v>5250</v>
      </c>
    </row>
    <row r="74" spans="1:6" ht="31.2" x14ac:dyDescent="0.3">
      <c r="A74" s="56" t="s">
        <v>96</v>
      </c>
      <c r="B74" s="66" t="s">
        <v>235</v>
      </c>
      <c r="C74" s="52" t="s">
        <v>22</v>
      </c>
      <c r="D74" s="64">
        <v>3000</v>
      </c>
      <c r="E74" s="57">
        <v>4</v>
      </c>
      <c r="F74" s="58">
        <f t="shared" si="1"/>
        <v>12000</v>
      </c>
    </row>
    <row r="75" spans="1:6" ht="31.2" x14ac:dyDescent="0.3">
      <c r="A75" s="56" t="s">
        <v>163</v>
      </c>
      <c r="B75" s="66" t="s">
        <v>236</v>
      </c>
      <c r="C75" s="52" t="s">
        <v>22</v>
      </c>
      <c r="D75" s="64">
        <v>350</v>
      </c>
      <c r="E75" s="57">
        <v>15</v>
      </c>
      <c r="F75" s="58">
        <f t="shared" si="1"/>
        <v>5250</v>
      </c>
    </row>
    <row r="76" spans="1:6" ht="31.2" x14ac:dyDescent="0.3">
      <c r="A76" s="56" t="s">
        <v>238</v>
      </c>
      <c r="B76" s="51" t="s">
        <v>162</v>
      </c>
      <c r="C76" s="52" t="s">
        <v>23</v>
      </c>
      <c r="D76" s="64">
        <v>500</v>
      </c>
      <c r="E76" s="57">
        <v>38.39</v>
      </c>
      <c r="F76" s="58">
        <f t="shared" si="1"/>
        <v>19195</v>
      </c>
    </row>
    <row r="77" spans="1:6" ht="46.8" x14ac:dyDescent="0.3">
      <c r="A77" s="56" t="s">
        <v>239</v>
      </c>
      <c r="B77" s="51" t="s">
        <v>212</v>
      </c>
      <c r="C77" s="52" t="s">
        <v>23</v>
      </c>
      <c r="D77" s="64">
        <v>500</v>
      </c>
      <c r="E77" s="57">
        <v>38.39</v>
      </c>
      <c r="F77" s="58">
        <f t="shared" si="1"/>
        <v>19195</v>
      </c>
    </row>
    <row r="78" spans="1:6" ht="46.8" x14ac:dyDescent="0.3">
      <c r="A78" s="56" t="s">
        <v>240</v>
      </c>
      <c r="B78" s="51" t="s">
        <v>167</v>
      </c>
      <c r="C78" s="52" t="s">
        <v>22</v>
      </c>
      <c r="D78" s="64">
        <v>900</v>
      </c>
      <c r="E78" s="57">
        <v>12.18</v>
      </c>
      <c r="F78" s="58">
        <f>ROUND(D78*E78,2)</f>
        <v>10962</v>
      </c>
    </row>
    <row r="79" spans="1:6" ht="46.8" x14ac:dyDescent="0.3">
      <c r="A79" s="56" t="s">
        <v>241</v>
      </c>
      <c r="B79" s="51" t="s">
        <v>168</v>
      </c>
      <c r="C79" s="52" t="s">
        <v>22</v>
      </c>
      <c r="D79" s="64">
        <v>900</v>
      </c>
      <c r="E79" s="57">
        <v>15.59</v>
      </c>
      <c r="F79" s="58">
        <f t="shared" si="1"/>
        <v>14031</v>
      </c>
    </row>
    <row r="80" spans="1:6" ht="15.6" x14ac:dyDescent="0.3">
      <c r="A80" s="33" t="s">
        <v>45</v>
      </c>
      <c r="B80" s="47" t="s">
        <v>62</v>
      </c>
      <c r="C80" s="35"/>
      <c r="D80" s="46"/>
      <c r="E80" s="48"/>
      <c r="F80" s="36"/>
    </row>
    <row r="81" spans="1:6" ht="31.2" x14ac:dyDescent="0.3">
      <c r="A81" s="56" t="s">
        <v>46</v>
      </c>
      <c r="B81" s="59" t="s">
        <v>80</v>
      </c>
      <c r="C81" s="52" t="s">
        <v>26</v>
      </c>
      <c r="D81" s="64">
        <v>10</v>
      </c>
      <c r="E81" s="57">
        <v>350.25</v>
      </c>
      <c r="F81" s="58">
        <f t="shared" si="1"/>
        <v>3502.5</v>
      </c>
    </row>
    <row r="82" spans="1:6" ht="31.2" x14ac:dyDescent="0.3">
      <c r="A82" s="56" t="s">
        <v>47</v>
      </c>
      <c r="B82" s="60" t="s">
        <v>79</v>
      </c>
      <c r="C82" s="52" t="s">
        <v>26</v>
      </c>
      <c r="D82" s="64">
        <v>20</v>
      </c>
      <c r="E82" s="57">
        <v>225.41</v>
      </c>
      <c r="F82" s="58">
        <f t="shared" si="1"/>
        <v>4508.2</v>
      </c>
    </row>
    <row r="83" spans="1:6" ht="46.8" x14ac:dyDescent="0.3">
      <c r="A83" s="56" t="s">
        <v>48</v>
      </c>
      <c r="B83" s="60" t="s">
        <v>183</v>
      </c>
      <c r="C83" s="52" t="s">
        <v>18</v>
      </c>
      <c r="D83" s="64">
        <v>50</v>
      </c>
      <c r="E83" s="57">
        <v>122.38</v>
      </c>
      <c r="F83" s="58">
        <f t="shared" si="1"/>
        <v>6119</v>
      </c>
    </row>
    <row r="84" spans="1:6" ht="15.6" x14ac:dyDescent="0.3">
      <c r="A84" s="56" t="s">
        <v>97</v>
      </c>
      <c r="B84" s="60" t="s">
        <v>164</v>
      </c>
      <c r="C84" s="52" t="s">
        <v>26</v>
      </c>
      <c r="D84" s="64">
        <v>12</v>
      </c>
      <c r="E84" s="57">
        <v>74.87</v>
      </c>
      <c r="F84" s="58">
        <f t="shared" si="1"/>
        <v>898.44</v>
      </c>
    </row>
    <row r="85" spans="1:6" ht="46.8" x14ac:dyDescent="0.3">
      <c r="A85" s="56" t="s">
        <v>89</v>
      </c>
      <c r="B85" s="60" t="s">
        <v>184</v>
      </c>
      <c r="C85" s="52" t="s">
        <v>18</v>
      </c>
      <c r="D85" s="64">
        <v>30</v>
      </c>
      <c r="E85" s="57">
        <v>203.3</v>
      </c>
      <c r="F85" s="58">
        <f t="shared" si="1"/>
        <v>6099</v>
      </c>
    </row>
    <row r="86" spans="1:6" ht="15.6" x14ac:dyDescent="0.3">
      <c r="A86" s="56" t="s">
        <v>98</v>
      </c>
      <c r="B86" s="60" t="s">
        <v>165</v>
      </c>
      <c r="C86" s="52" t="s">
        <v>26</v>
      </c>
      <c r="D86" s="64">
        <v>6</v>
      </c>
      <c r="E86" s="57">
        <v>147.47999999999999</v>
      </c>
      <c r="F86" s="58">
        <f t="shared" si="1"/>
        <v>884.88</v>
      </c>
    </row>
    <row r="87" spans="1:6" ht="34.5" customHeight="1" x14ac:dyDescent="0.3">
      <c r="A87" s="56" t="s">
        <v>99</v>
      </c>
      <c r="B87" s="60" t="s">
        <v>185</v>
      </c>
      <c r="C87" s="52" t="s">
        <v>18</v>
      </c>
      <c r="D87" s="64">
        <v>40</v>
      </c>
      <c r="E87" s="57">
        <v>464.34</v>
      </c>
      <c r="F87" s="58">
        <f t="shared" si="1"/>
        <v>18573.599999999999</v>
      </c>
    </row>
    <row r="88" spans="1:6" ht="31.2" x14ac:dyDescent="0.3">
      <c r="A88" s="56" t="s">
        <v>100</v>
      </c>
      <c r="B88" s="60" t="s">
        <v>213</v>
      </c>
      <c r="C88" s="52" t="s">
        <v>26</v>
      </c>
      <c r="D88" s="64">
        <v>8</v>
      </c>
      <c r="E88" s="57">
        <v>757.95</v>
      </c>
      <c r="F88" s="58">
        <f t="shared" si="1"/>
        <v>6063.6</v>
      </c>
    </row>
    <row r="89" spans="1:6" ht="36" customHeight="1" x14ac:dyDescent="0.3">
      <c r="A89" s="56" t="s">
        <v>101</v>
      </c>
      <c r="B89" s="60" t="s">
        <v>186</v>
      </c>
      <c r="C89" s="52" t="s">
        <v>18</v>
      </c>
      <c r="D89" s="64">
        <v>40</v>
      </c>
      <c r="E89" s="57">
        <v>601.39</v>
      </c>
      <c r="F89" s="58">
        <f t="shared" si="1"/>
        <v>24055.599999999999</v>
      </c>
    </row>
    <row r="90" spans="1:6" ht="31.2" x14ac:dyDescent="0.3">
      <c r="A90" s="56" t="s">
        <v>102</v>
      </c>
      <c r="B90" s="60" t="s">
        <v>214</v>
      </c>
      <c r="C90" s="52" t="s">
        <v>26</v>
      </c>
      <c r="D90" s="64">
        <v>8</v>
      </c>
      <c r="E90" s="57">
        <v>804.76</v>
      </c>
      <c r="F90" s="58">
        <f t="shared" si="1"/>
        <v>6438.08</v>
      </c>
    </row>
    <row r="91" spans="1:6" ht="36.6" customHeight="1" x14ac:dyDescent="0.3">
      <c r="A91" s="56" t="s">
        <v>103</v>
      </c>
      <c r="B91" s="59" t="s">
        <v>187</v>
      </c>
      <c r="C91" s="52" t="s">
        <v>18</v>
      </c>
      <c r="D91" s="64">
        <v>15</v>
      </c>
      <c r="E91" s="57">
        <v>714.98</v>
      </c>
      <c r="F91" s="58">
        <f t="shared" si="1"/>
        <v>10724.7</v>
      </c>
    </row>
    <row r="92" spans="1:6" ht="46.8" x14ac:dyDescent="0.3">
      <c r="A92" s="56" t="s">
        <v>104</v>
      </c>
      <c r="B92" s="59" t="s">
        <v>215</v>
      </c>
      <c r="C92" s="52" t="s">
        <v>26</v>
      </c>
      <c r="D92" s="64">
        <v>2</v>
      </c>
      <c r="E92" s="57">
        <v>813.19</v>
      </c>
      <c r="F92" s="58">
        <f t="shared" si="1"/>
        <v>1626.38</v>
      </c>
    </row>
    <row r="93" spans="1:6" ht="36" customHeight="1" x14ac:dyDescent="0.3">
      <c r="A93" s="56" t="s">
        <v>105</v>
      </c>
      <c r="B93" s="59" t="s">
        <v>188</v>
      </c>
      <c r="C93" s="52" t="s">
        <v>18</v>
      </c>
      <c r="D93" s="64">
        <v>15</v>
      </c>
      <c r="E93" s="57">
        <v>1345.24</v>
      </c>
      <c r="F93" s="58">
        <f t="shared" si="1"/>
        <v>20178.599999999999</v>
      </c>
    </row>
    <row r="94" spans="1:6" ht="46.8" x14ac:dyDescent="0.3">
      <c r="A94" s="56" t="s">
        <v>106</v>
      </c>
      <c r="B94" s="59" t="s">
        <v>216</v>
      </c>
      <c r="C94" s="52" t="s">
        <v>26</v>
      </c>
      <c r="D94" s="64">
        <v>2</v>
      </c>
      <c r="E94" s="57">
        <v>1499.85</v>
      </c>
      <c r="F94" s="58">
        <f t="shared" si="1"/>
        <v>2999.7</v>
      </c>
    </row>
    <row r="95" spans="1:6" ht="31.2" x14ac:dyDescent="0.3">
      <c r="A95" s="56" t="s">
        <v>107</v>
      </c>
      <c r="B95" s="60" t="s">
        <v>150</v>
      </c>
      <c r="C95" s="52" t="s">
        <v>22</v>
      </c>
      <c r="D95" s="64">
        <v>100</v>
      </c>
      <c r="E95" s="57">
        <v>10.74</v>
      </c>
      <c r="F95" s="58">
        <f t="shared" si="1"/>
        <v>1074</v>
      </c>
    </row>
    <row r="96" spans="1:6" ht="46.8" x14ac:dyDescent="0.3">
      <c r="A96" s="56" t="s">
        <v>108</v>
      </c>
      <c r="B96" s="60" t="s">
        <v>169</v>
      </c>
      <c r="C96" s="52" t="s">
        <v>22</v>
      </c>
      <c r="D96" s="64">
        <v>150</v>
      </c>
      <c r="E96" s="57">
        <v>75.91</v>
      </c>
      <c r="F96" s="58">
        <f t="shared" si="1"/>
        <v>11386.5</v>
      </c>
    </row>
    <row r="97" spans="1:6" ht="48" customHeight="1" x14ac:dyDescent="0.3">
      <c r="A97" s="56" t="s">
        <v>190</v>
      </c>
      <c r="B97" s="60" t="s">
        <v>144</v>
      </c>
      <c r="C97" s="52" t="s">
        <v>22</v>
      </c>
      <c r="D97" s="64">
        <v>150</v>
      </c>
      <c r="E97" s="57">
        <v>55.81</v>
      </c>
      <c r="F97" s="58">
        <f t="shared" si="1"/>
        <v>8371.5</v>
      </c>
    </row>
    <row r="98" spans="1:6" ht="31.2" x14ac:dyDescent="0.3">
      <c r="A98" s="56" t="s">
        <v>191</v>
      </c>
      <c r="B98" s="60" t="s">
        <v>77</v>
      </c>
      <c r="C98" s="52" t="s">
        <v>18</v>
      </c>
      <c r="D98" s="64">
        <v>30</v>
      </c>
      <c r="E98" s="57">
        <v>20.440000000000001</v>
      </c>
      <c r="F98" s="58">
        <f t="shared" si="1"/>
        <v>613.20000000000005</v>
      </c>
    </row>
    <row r="99" spans="1:6" ht="31.2" x14ac:dyDescent="0.3">
      <c r="A99" s="56" t="s">
        <v>192</v>
      </c>
      <c r="B99" s="60" t="s">
        <v>81</v>
      </c>
      <c r="C99" s="52" t="s">
        <v>18</v>
      </c>
      <c r="D99" s="64">
        <v>30</v>
      </c>
      <c r="E99" s="57">
        <v>24.34</v>
      </c>
      <c r="F99" s="58">
        <f t="shared" si="1"/>
        <v>730.2</v>
      </c>
    </row>
    <row r="100" spans="1:6" s="6" customFormat="1" ht="15.6" x14ac:dyDescent="0.3">
      <c r="A100" s="33" t="s">
        <v>49</v>
      </c>
      <c r="B100" s="37" t="s">
        <v>84</v>
      </c>
      <c r="C100" s="38"/>
      <c r="D100" s="46"/>
      <c r="E100" s="49"/>
      <c r="F100" s="36"/>
    </row>
    <row r="101" spans="1:6" ht="46.8" x14ac:dyDescent="0.3">
      <c r="A101" s="56" t="s">
        <v>52</v>
      </c>
      <c r="B101" s="59" t="s">
        <v>219</v>
      </c>
      <c r="C101" s="56" t="s">
        <v>22</v>
      </c>
      <c r="D101" s="64">
        <v>486</v>
      </c>
      <c r="E101" s="57">
        <v>38</v>
      </c>
      <c r="F101" s="58">
        <f t="shared" ref="F101:F115" si="2">ROUND(D101*E101,2)</f>
        <v>18468</v>
      </c>
    </row>
    <row r="102" spans="1:6" ht="46.8" x14ac:dyDescent="0.3">
      <c r="A102" s="56" t="s">
        <v>53</v>
      </c>
      <c r="B102" s="59" t="s">
        <v>220</v>
      </c>
      <c r="C102" s="56" t="s">
        <v>22</v>
      </c>
      <c r="D102" s="64">
        <v>486</v>
      </c>
      <c r="E102" s="57">
        <v>39</v>
      </c>
      <c r="F102" s="58">
        <f t="shared" si="2"/>
        <v>18954</v>
      </c>
    </row>
    <row r="103" spans="1:6" ht="46.8" x14ac:dyDescent="0.3">
      <c r="A103" s="56" t="s">
        <v>54</v>
      </c>
      <c r="B103" s="59" t="s">
        <v>221</v>
      </c>
      <c r="C103" s="56" t="s">
        <v>22</v>
      </c>
      <c r="D103" s="64">
        <v>486</v>
      </c>
      <c r="E103" s="57">
        <v>58</v>
      </c>
      <c r="F103" s="58">
        <f t="shared" si="2"/>
        <v>28188</v>
      </c>
    </row>
    <row r="104" spans="1:6" ht="46.8" x14ac:dyDescent="0.3">
      <c r="A104" s="56" t="s">
        <v>55</v>
      </c>
      <c r="B104" s="59" t="s">
        <v>222</v>
      </c>
      <c r="C104" s="56" t="s">
        <v>22</v>
      </c>
      <c r="D104" s="64">
        <v>486</v>
      </c>
      <c r="E104" s="57">
        <v>59</v>
      </c>
      <c r="F104" s="58">
        <f t="shared" si="2"/>
        <v>28674</v>
      </c>
    </row>
    <row r="105" spans="1:6" ht="46.8" x14ac:dyDescent="0.3">
      <c r="A105" s="56" t="s">
        <v>56</v>
      </c>
      <c r="B105" s="59" t="s">
        <v>223</v>
      </c>
      <c r="C105" s="56" t="s">
        <v>22</v>
      </c>
      <c r="D105" s="64">
        <v>324</v>
      </c>
      <c r="E105" s="57">
        <v>62</v>
      </c>
      <c r="F105" s="58">
        <f t="shared" si="2"/>
        <v>20088</v>
      </c>
    </row>
    <row r="106" spans="1:6" ht="46.8" x14ac:dyDescent="0.3">
      <c r="A106" s="56" t="s">
        <v>57</v>
      </c>
      <c r="B106" s="59" t="s">
        <v>224</v>
      </c>
      <c r="C106" s="56" t="s">
        <v>22</v>
      </c>
      <c r="D106" s="64">
        <v>324</v>
      </c>
      <c r="E106" s="57">
        <v>63</v>
      </c>
      <c r="F106" s="58">
        <f t="shared" si="2"/>
        <v>20412</v>
      </c>
    </row>
    <row r="107" spans="1:6" ht="46.8" x14ac:dyDescent="0.3">
      <c r="A107" s="56" t="s">
        <v>61</v>
      </c>
      <c r="B107" s="59" t="s">
        <v>136</v>
      </c>
      <c r="C107" s="56" t="s">
        <v>26</v>
      </c>
      <c r="D107" s="64">
        <v>70</v>
      </c>
      <c r="E107" s="57">
        <v>99.84</v>
      </c>
      <c r="F107" s="58">
        <f t="shared" si="2"/>
        <v>6988.8</v>
      </c>
    </row>
    <row r="108" spans="1:6" ht="31.2" x14ac:dyDescent="0.3">
      <c r="A108" s="56" t="s">
        <v>123</v>
      </c>
      <c r="B108" s="59" t="s">
        <v>151</v>
      </c>
      <c r="C108" s="56" t="s">
        <v>26</v>
      </c>
      <c r="D108" s="64">
        <v>80</v>
      </c>
      <c r="E108" s="57">
        <v>15</v>
      </c>
      <c r="F108" s="58">
        <f t="shared" si="2"/>
        <v>1200</v>
      </c>
    </row>
    <row r="109" spans="1:6" ht="15.6" x14ac:dyDescent="0.3">
      <c r="A109" s="56" t="s">
        <v>124</v>
      </c>
      <c r="B109" s="59" t="s">
        <v>152</v>
      </c>
      <c r="C109" s="56" t="s">
        <v>22</v>
      </c>
      <c r="D109" s="64">
        <v>30</v>
      </c>
      <c r="E109" s="57">
        <v>75.22</v>
      </c>
      <c r="F109" s="58">
        <f t="shared" si="2"/>
        <v>2256.6</v>
      </c>
    </row>
    <row r="110" spans="1:6" ht="15.6" x14ac:dyDescent="0.3">
      <c r="A110" s="56" t="s">
        <v>125</v>
      </c>
      <c r="B110" s="59" t="s">
        <v>153</v>
      </c>
      <c r="C110" s="56" t="s">
        <v>22</v>
      </c>
      <c r="D110" s="64">
        <v>60</v>
      </c>
      <c r="E110" s="57">
        <v>86.79</v>
      </c>
      <c r="F110" s="58">
        <f t="shared" si="2"/>
        <v>5207.3999999999996</v>
      </c>
    </row>
    <row r="111" spans="1:6" ht="15.6" x14ac:dyDescent="0.3">
      <c r="A111" s="56" t="s">
        <v>126</v>
      </c>
      <c r="B111" s="59" t="s">
        <v>154</v>
      </c>
      <c r="C111" s="56" t="s">
        <v>22</v>
      </c>
      <c r="D111" s="64">
        <v>20</v>
      </c>
      <c r="E111" s="57">
        <v>92.58</v>
      </c>
      <c r="F111" s="58">
        <f t="shared" si="2"/>
        <v>1851.6</v>
      </c>
    </row>
    <row r="112" spans="1:6" ht="31.2" x14ac:dyDescent="0.3">
      <c r="A112" s="56" t="s">
        <v>127</v>
      </c>
      <c r="B112" s="59" t="s">
        <v>182</v>
      </c>
      <c r="C112" s="56" t="s">
        <v>22</v>
      </c>
      <c r="D112" s="64">
        <v>300</v>
      </c>
      <c r="E112" s="57">
        <v>73.680000000000007</v>
      </c>
      <c r="F112" s="58">
        <f t="shared" si="2"/>
        <v>22104</v>
      </c>
    </row>
    <row r="113" spans="1:6" ht="15.6" x14ac:dyDescent="0.3">
      <c r="A113" s="56" t="s">
        <v>128</v>
      </c>
      <c r="B113" s="59" t="s">
        <v>130</v>
      </c>
      <c r="C113" s="56" t="s">
        <v>26</v>
      </c>
      <c r="D113" s="64">
        <v>50</v>
      </c>
      <c r="E113" s="57">
        <v>20.16</v>
      </c>
      <c r="F113" s="58">
        <f t="shared" si="2"/>
        <v>1008</v>
      </c>
    </row>
    <row r="114" spans="1:6" ht="15.6" x14ac:dyDescent="0.3">
      <c r="A114" s="56" t="s">
        <v>129</v>
      </c>
      <c r="B114" s="59" t="s">
        <v>131</v>
      </c>
      <c r="C114" s="56" t="s">
        <v>26</v>
      </c>
      <c r="D114" s="64">
        <v>30</v>
      </c>
      <c r="E114" s="57">
        <v>25.13</v>
      </c>
      <c r="F114" s="58">
        <f t="shared" si="2"/>
        <v>753.9</v>
      </c>
    </row>
    <row r="115" spans="1:6" ht="15.6" x14ac:dyDescent="0.3">
      <c r="A115" s="56" t="s">
        <v>173</v>
      </c>
      <c r="B115" s="59" t="s">
        <v>132</v>
      </c>
      <c r="C115" s="56" t="s">
        <v>18</v>
      </c>
      <c r="D115" s="64">
        <v>40</v>
      </c>
      <c r="E115" s="57">
        <v>50.98</v>
      </c>
      <c r="F115" s="58">
        <f t="shared" si="2"/>
        <v>2039.2</v>
      </c>
    </row>
    <row r="116" spans="1:6" ht="15.6" x14ac:dyDescent="0.3">
      <c r="A116" s="33" t="s">
        <v>50</v>
      </c>
      <c r="B116" s="34" t="s">
        <v>60</v>
      </c>
      <c r="C116" s="35"/>
      <c r="D116" s="35"/>
      <c r="E116" s="48"/>
      <c r="F116" s="36"/>
    </row>
    <row r="117" spans="1:6" ht="94.2" thickBot="1" x14ac:dyDescent="0.35">
      <c r="A117" s="56" t="s">
        <v>51</v>
      </c>
      <c r="B117" s="55" t="s">
        <v>246</v>
      </c>
      <c r="C117" s="61" t="s">
        <v>118</v>
      </c>
      <c r="D117" s="58">
        <f>SUM(F9:F115)</f>
        <v>1001129.0799999996</v>
      </c>
      <c r="E117" s="57">
        <v>3.42</v>
      </c>
      <c r="F117" s="58">
        <f>ROUND(E117*D117/100,2)</f>
        <v>34238.61</v>
      </c>
    </row>
    <row r="118" spans="1:6" ht="16.2" thickBot="1" x14ac:dyDescent="0.35">
      <c r="A118" s="56" t="s">
        <v>227</v>
      </c>
      <c r="B118" s="65" t="s">
        <v>228</v>
      </c>
      <c r="C118" s="61" t="s">
        <v>189</v>
      </c>
      <c r="D118" s="58">
        <v>10</v>
      </c>
      <c r="E118" s="57">
        <v>631.58000000000004</v>
      </c>
      <c r="F118" s="58">
        <f t="shared" ref="F118" si="3">ROUND(D118*E118,2)</f>
        <v>6315.8</v>
      </c>
    </row>
    <row r="119" spans="1:6" ht="15.6" x14ac:dyDescent="0.3">
      <c r="A119" s="25"/>
      <c r="B119" s="26"/>
      <c r="C119" s="24"/>
      <c r="D119" s="24"/>
      <c r="E119" s="21" t="s">
        <v>115</v>
      </c>
      <c r="F119" s="27">
        <f>SUM(F9:F118)</f>
        <v>1041683.4899999996</v>
      </c>
    </row>
    <row r="120" spans="1:6" ht="15.6" x14ac:dyDescent="0.3">
      <c r="A120" s="25"/>
      <c r="B120" s="26"/>
      <c r="C120" s="24"/>
      <c r="D120" s="24"/>
      <c r="E120" s="21" t="s">
        <v>116</v>
      </c>
      <c r="F120" s="27">
        <f>F121-F119</f>
        <v>218753.53000000038</v>
      </c>
    </row>
    <row r="121" spans="1:6" ht="15.6" x14ac:dyDescent="0.3">
      <c r="A121" s="25"/>
      <c r="B121" s="26"/>
      <c r="C121" s="24"/>
      <c r="D121" s="24"/>
      <c r="E121" s="21" t="s">
        <v>117</v>
      </c>
      <c r="F121" s="27">
        <f>ROUND(F119*1.21,2)</f>
        <v>1260437.02</v>
      </c>
    </row>
    <row r="122" spans="1:6" ht="15.6" x14ac:dyDescent="0.3">
      <c r="A122" s="39"/>
      <c r="B122" s="14"/>
      <c r="C122" s="12"/>
      <c r="D122" s="12"/>
      <c r="E122" s="12"/>
      <c r="F122" s="12"/>
    </row>
    <row r="123" spans="1:6" ht="15.6" x14ac:dyDescent="0.3">
      <c r="A123" s="39"/>
      <c r="B123" s="14"/>
      <c r="C123" s="12"/>
      <c r="D123" s="12"/>
      <c r="E123" s="12"/>
      <c r="F123" s="12"/>
    </row>
    <row r="124" spans="1:6" ht="33" customHeight="1" x14ac:dyDescent="0.3">
      <c r="A124" s="45"/>
      <c r="B124" s="40"/>
      <c r="C124" s="41"/>
      <c r="D124" s="42"/>
      <c r="E124" s="43"/>
      <c r="F124" s="43"/>
    </row>
    <row r="125" spans="1:6" s="13" customFormat="1" ht="15.6" x14ac:dyDescent="0.3">
      <c r="A125" s="69" t="s">
        <v>119</v>
      </c>
      <c r="B125" s="70"/>
      <c r="C125" s="71" t="s">
        <v>120</v>
      </c>
      <c r="D125" s="72"/>
      <c r="E125" s="73" t="s">
        <v>121</v>
      </c>
      <c r="F125" s="73"/>
    </row>
    <row r="126" spans="1:6" x14ac:dyDescent="0.3">
      <c r="A126" s="44"/>
      <c r="B126" s="44"/>
      <c r="C126" s="44"/>
      <c r="D126" s="44"/>
      <c r="E126" s="44"/>
      <c r="F126" s="4"/>
    </row>
  </sheetData>
  <mergeCells count="6">
    <mergeCell ref="A3:F3"/>
    <mergeCell ref="A4:F4"/>
    <mergeCell ref="A5:F5"/>
    <mergeCell ref="A125:B125"/>
    <mergeCell ref="C125:D125"/>
    <mergeCell ref="E125:F125"/>
  </mergeCells>
  <conditionalFormatting sqref="D1:D2">
    <cfRule type="colorScale" priority="12">
      <colorScale>
        <cfvo type="num" val="0"/>
        <cfvo type="num" val="100"/>
        <color rgb="FFFCFCFF"/>
        <color rgb="FFF8696B"/>
      </colorScale>
    </cfRule>
  </conditionalFormatting>
  <conditionalFormatting sqref="D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dalis</vt:lpstr>
      <vt:lpstr>4 dalis</vt:lpstr>
      <vt:lpstr>5 dalis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Irkinas</dc:creator>
  <cp:lastModifiedBy>Viktoras Kuznecovas</cp:lastModifiedBy>
  <dcterms:created xsi:type="dcterms:W3CDTF">2020-01-09T09:14:18Z</dcterms:created>
  <dcterms:modified xsi:type="dcterms:W3CDTF">2023-07-11T08:29:45Z</dcterms:modified>
</cp:coreProperties>
</file>