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ap\bendras\users\v.sobolevskiene\Desktop\PIRKIMAI\2023\Greitieji testai, pagalbinės priemonės\Pasiūlymas\Guobynė\Guobynė_s\"/>
    </mc:Choice>
  </mc:AlternateContent>
  <xr:revisionPtr revIDLastSave="0" documentId="13_ncr:1_{F85EECBE-DA55-44CD-A6F9-F1105498A126}" xr6:coauthVersionLast="47" xr6:coauthVersionMax="47" xr10:uidLastSave="{00000000-0000-0000-0000-000000000000}"/>
  <bookViews>
    <workbookView xWindow="-120" yWindow="-120" windowWidth="29040" windowHeight="15840" xr2:uid="{00000000-000D-0000-FFFF-FFFF00000000}"/>
  </bookViews>
  <sheets>
    <sheet name="1-22 pirkimo dalys" sheetId="1" r:id="rId1"/>
  </sheets>
  <calcPr calcId="181029"/>
</workbook>
</file>

<file path=xl/calcChain.xml><?xml version="1.0" encoding="utf-8"?>
<calcChain xmlns="http://schemas.openxmlformats.org/spreadsheetml/2006/main">
  <c r="I20" i="1" l="1"/>
  <c r="K20" i="1" s="1"/>
  <c r="J20" i="1" s="1"/>
  <c r="I18" i="1"/>
  <c r="K18" i="1" s="1"/>
  <c r="J18" i="1" s="1"/>
  <c r="I16" i="1"/>
  <c r="K16" i="1" s="1"/>
  <c r="J16" i="1" s="1"/>
  <c r="I14" i="1"/>
  <c r="K14" i="1" s="1"/>
  <c r="J14" i="1" s="1"/>
  <c r="I10" i="1"/>
  <c r="K10" i="1" s="1"/>
  <c r="J10" i="1" s="1"/>
  <c r="I8" i="1"/>
  <c r="K8" i="1" s="1"/>
  <c r="J8" i="1" s="1"/>
  <c r="I59" i="1" l="1"/>
</calcChain>
</file>

<file path=xl/sharedStrings.xml><?xml version="1.0" encoding="utf-8"?>
<sst xmlns="http://schemas.openxmlformats.org/spreadsheetml/2006/main" count="213" uniqueCount="163">
  <si>
    <t>Atviro konkurso sąlygų 2 priedas</t>
  </si>
  <si>
    <t>1 - 9 pirkimo objekto dalys -Reagentai ir papildomos priemonės klinikiniams tyrimams atlikti rankiniu būdu (greitieji testai)</t>
  </si>
  <si>
    <t>Pirkimo objekto dalies Nr.</t>
  </si>
  <si>
    <t>Tyrimų, reagentų, papildomų priemonių pavadinimai</t>
  </si>
  <si>
    <t>Kokybiniai ir techniniai reikalavimai</t>
  </si>
  <si>
    <t xml:space="preserve">Mato vnt. </t>
  </si>
  <si>
    <t>Prelimi-narus metinis kiekis</t>
  </si>
  <si>
    <r>
      <t xml:space="preserve">Tiekėjo siūlomų prekių charakteris-tikos </t>
    </r>
    <r>
      <rPr>
        <i/>
        <sz val="12"/>
        <color rgb="FF000000"/>
        <rFont val="Times New Roman"/>
        <family val="1"/>
        <charset val="186"/>
      </rPr>
      <t>(privaloma užpildyti)</t>
    </r>
  </si>
  <si>
    <t>Gamintojas, komercinis prekės pavadinimas</t>
  </si>
  <si>
    <t>1 vnt. kaina, Eur be PVM</t>
  </si>
  <si>
    <t>Bendra kaina, Eur be PVM</t>
  </si>
  <si>
    <t>Bendra kaina, Eur su PVM</t>
  </si>
  <si>
    <t>Vnt. kaina, Eur be PVM</t>
  </si>
  <si>
    <t>1.</t>
  </si>
  <si>
    <t>ASO tyrimas</t>
  </si>
  <si>
    <t>1.1.</t>
  </si>
  <si>
    <t>Greitas A grupės streptokoko antigeno testas</t>
  </si>
  <si>
    <t>Imunochromatografinis su integruota kontrole ( kasetės).  Pilnas rinkinys tyrimui atlikti. Tyrimo jautrumas ir specifiškumas &gt;95%. 
Pareikalavus, pateikti siūlomą pakuotę  išbandymui. Jei yra poreikis, pavyzdžių likutis gali būti grąžinamas.</t>
  </si>
  <si>
    <t>Tyrimai</t>
  </si>
  <si>
    <t>2.</t>
  </si>
  <si>
    <t>H. pylori tyrimas</t>
  </si>
  <si>
    <t>2.1.</t>
  </si>
  <si>
    <t>H.pylori Ag nustatymas išmatose</t>
  </si>
  <si>
    <t>Imunochromatografinis su integruota kontrole, skirtas Helicobacter pylori antigeno nustatymui išmatose ( kasetės). Pilnas rinkinys tyrimui atlikti. Testo jautrumas ir specifiškumas &gt;95%.
Pareikalavus, pateikti siūlomą pakuotę  išbandymui. Jei yra poreikis, pavyzdžių likutis gali būti grąžinamas.</t>
  </si>
  <si>
    <t>3.</t>
  </si>
  <si>
    <t>Clostridium difficile tyrimas</t>
  </si>
  <si>
    <t>3.1.</t>
  </si>
  <si>
    <t>Clostridium difficile toksino A ir B nustatymas</t>
  </si>
  <si>
    <t>Imunochromatografinis su integruota kontrole ( kasetės). Pilnas rinkinys tyrimui atlikti. Tyrimo jautrumas ir specifiškumas &gt;90%.
Pareikalavus, pateikti siūlomą pakuotę  išbandymui. Jei yra poreikis, pavyzdžių likutis gali būti grąžinamas.</t>
  </si>
  <si>
    <t>4.</t>
  </si>
  <si>
    <t>Narkotinių medžiagų tyrimas</t>
  </si>
  <si>
    <t>4.1.</t>
  </si>
  <si>
    <t>Išplėstinis testas narkotinėms medžiagoms nustatyti</t>
  </si>
  <si>
    <t>Testu galima nustatyti ne mažiau kaip 10 narkotinių medžiagų: amfetaminai, barbituratai, benzodiazepinai, kokainas, marichuana, metadonas, metamfetaminas, metilendioksimetamfetaminas MDMA, opiatai, tricikliniai antidepresantai. Tiriamoji medžiaga - šlapimas.</t>
  </si>
  <si>
    <t>5.</t>
  </si>
  <si>
    <t>Anti - HCV tyrimas</t>
  </si>
  <si>
    <t>5.1.</t>
  </si>
  <si>
    <t>Anti-HCV tyrimas</t>
  </si>
  <si>
    <t>6.</t>
  </si>
  <si>
    <t>HBsAg tyrimas</t>
  </si>
  <si>
    <t>6.1.</t>
  </si>
  <si>
    <t>Imunochromatografinis ( kasetės) . Pilnas rinkinys tyrimui atlikti. Tyrimo jautrumas ir specifiškumas &gt;95%.</t>
  </si>
  <si>
    <t>7.</t>
  </si>
  <si>
    <t>HIV tyrimas</t>
  </si>
  <si>
    <t>7.1.</t>
  </si>
  <si>
    <t>Imunochromatografinis ( kasetės). Pilnas rinkinys tyrimui atlikti. Tyrimo jautrumas ir specifiškumas &gt;95%.</t>
  </si>
  <si>
    <t>8.</t>
  </si>
  <si>
    <t>CMV IgM tyrimas</t>
  </si>
  <si>
    <t>8.1.</t>
  </si>
  <si>
    <t>9.</t>
  </si>
  <si>
    <t>Kombinuotas SARS-CoV-2/gripo A ir B/ RSV/Adeno virusų tyrimas</t>
  </si>
  <si>
    <t>9.1.</t>
  </si>
  <si>
    <t>Imunochromatografinis ( kasetės). Pilnas rinkinys tyrimui atlikti. Tyrimai privalo būti atliekami vienoje kasetėje. Tyrimų specifiškumas turi būti ne mažesnis nei 99 %, tyrimų jautrumas - ne mažesnis nei 90 %. Tiriamoji medžiaga - nosies, nosiaryklės ėminiai.</t>
  </si>
  <si>
    <t>Pirkimo dalies Nr.</t>
  </si>
  <si>
    <t>Pavadinimas</t>
  </si>
  <si>
    <t>Aprašymas</t>
  </si>
  <si>
    <t>Tiekėjo siūlomų prekių charakteris-tikos (privaloma užpildyti)</t>
  </si>
  <si>
    <t>10 pirkimo dalis. Pagalbinės priemonės laboratorijai (antgaliai, stikleliai, koncentratorius)</t>
  </si>
  <si>
    <t>10.1.</t>
  </si>
  <si>
    <t>Antgaliai pipetėms</t>
  </si>
  <si>
    <t>vnt.</t>
  </si>
  <si>
    <t>10.2.</t>
  </si>
  <si>
    <t>Dengiamieji stikleliai</t>
  </si>
  <si>
    <t>24 x 50 mm (+/- 1 mm)</t>
  </si>
  <si>
    <t>10.3.</t>
  </si>
  <si>
    <t>Objektiniai stikleliai su matiniu galu (užrašui)</t>
  </si>
  <si>
    <t>26 x 76 mm (+/- 1 mm)</t>
  </si>
  <si>
    <t>10.4.</t>
  </si>
  <si>
    <t>Parazitų išmatose koncentratorius</t>
  </si>
  <si>
    <t>10.5.</t>
  </si>
  <si>
    <t>0-200ul, Gilson arba lygiavertis. Tinka pipetėms Biohit, Sartorius. Pareikalavus, pateikti pavyzdžių išbandymui. Bus tikrinama, ar antgaliai nuo pipetės nekrenta ir lengvai nusiima, panaudojus.</t>
  </si>
  <si>
    <t>Bendra 10 pirkimo dalies pasiūlymo kaina, Eur be PVM:</t>
  </si>
  <si>
    <t>-</t>
  </si>
  <si>
    <t>Bendra 10 pirkimo dalies pasiūlymo kaina, Eur su PVM:</t>
  </si>
  <si>
    <t>Eil. Nr.</t>
  </si>
  <si>
    <t>11.</t>
  </si>
  <si>
    <t>Lyties takų tepinėlių dažymui, pakuotė ne didesnė nei 500 ml</t>
  </si>
  <si>
    <t>ml</t>
  </si>
  <si>
    <t>12.</t>
  </si>
  <si>
    <t>Pakuotė ne didesnė nei 500 ml</t>
  </si>
  <si>
    <t>rink.</t>
  </si>
  <si>
    <t>13.</t>
  </si>
  <si>
    <t>Greito dažymo rinkinys kraujo tepinėliams</t>
  </si>
  <si>
    <t xml:space="preserve"> Dažai leukogramoms, kiekviena pakuotė ne didesnė nei 500 ml. Dažų nuo atidarymo tinkamumas ne mažiau nei 2 mėn.</t>
  </si>
  <si>
    <t>14.</t>
  </si>
  <si>
    <t>Imersinis aliejus</t>
  </si>
  <si>
    <t>Talpa su pipete, pakuotė ne didesnė nei 150 ml</t>
  </si>
  <si>
    <t>pak.</t>
  </si>
  <si>
    <t>15.</t>
  </si>
  <si>
    <t>Mėgintuvėliai 5 ml</t>
  </si>
  <si>
    <t>12x75 mm (±1 mm)</t>
  </si>
  <si>
    <t xml:space="preserve">vnt. </t>
  </si>
  <si>
    <t>16.</t>
  </si>
  <si>
    <t>Plastikinis padėklas objektiniams stikleliams</t>
  </si>
  <si>
    <t>Ne mažiau nei 10 vietų</t>
  </si>
  <si>
    <t>17.</t>
  </si>
  <si>
    <t>Dėžutė objektiniams stikleliams</t>
  </si>
  <si>
    <t>Ne mažiau nei 50 vietų</t>
  </si>
  <si>
    <t>18.</t>
  </si>
  <si>
    <t xml:space="preserve"> 25 vietų</t>
  </si>
  <si>
    <t>19.</t>
  </si>
  <si>
    <t xml:space="preserve">Dažai šlapimo nuosėdoms </t>
  </si>
  <si>
    <t>Sternheimer</t>
  </si>
  <si>
    <t>20.</t>
  </si>
  <si>
    <t>Kalio šarmas</t>
  </si>
  <si>
    <t>ne mažiau 85 %</t>
  </si>
  <si>
    <t>g</t>
  </si>
  <si>
    <t>21.</t>
  </si>
  <si>
    <t xml:space="preserve">Glicerinas (glicerolis) </t>
  </si>
  <si>
    <t>ne mažiau 98 %</t>
  </si>
  <si>
    <t>l</t>
  </si>
  <si>
    <t>Pirkimo dalies pavadinimas</t>
  </si>
  <si>
    <t>Reikalavimai (techninės charakteristikos)</t>
  </si>
  <si>
    <t>Mato vnt.</t>
  </si>
  <si>
    <t>Vieneto įkainis, Eur be PVM</t>
  </si>
  <si>
    <t>22.</t>
  </si>
  <si>
    <t>Ėminių transportinės terpės su paėmėjais</t>
  </si>
  <si>
    <t>22.1.</t>
  </si>
  <si>
    <t>Transportinė terpė su paėmėjais respiratorinių infekcijų sukėlėjams</t>
  </si>
  <si>
    <t>Mėgintuvėlis (1 vnt.) su stabilizuojančia virusų transportine  terpe (be inaktyvatoriaus; 3ml), skirta respiratorinių infekcijų sukėlėjų, jų tarpe ir Covid-19 tyrimui. Komplektacijoje su tamponėliu mėginio paėmimui iš nosiaryklės (2 vnt.); sterilus.</t>
  </si>
  <si>
    <t>22.2.</t>
  </si>
  <si>
    <t>Ginekologinių ėminių transportinė terpė su paėmėju</t>
  </si>
  <si>
    <r>
      <t>Tiekėjas privalo pateikti terpės indelius su paėmėjais tinkamais gimdos kaklelio nuograndoms paimti. Siūloma terpė su paėmėju turi būti tinkama ginekologinių ėminių citologiniams tyrimams bei molekuliniams žmogaus papilomos ir lytiškai plintančių infekcijų tyrimams.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</si>
  <si>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22.3.</t>
  </si>
  <si>
    <t>Rinkinys gimdos kaklelio vėžio prevencijos programai (citologinis tepinėlis imamas 25–34 m. pacien.)</t>
  </si>
  <si>
    <t>Bendra 22 pirkimo dalies pasiūlymo kaina, Eur be PVM:</t>
  </si>
  <si>
    <t>Bendra 22 pirkimo dalies pasiūlymo kaina, Eur su PVM:</t>
  </si>
  <si>
    <t>Bendrieji reikalavimai:</t>
  </si>
  <si>
    <t>1. Prekių pristatymo vieta – VšĮ Antakalnio poliklinika, Antakalnio g. 59, 10207 Vilnius.</t>
  </si>
  <si>
    <t>(Tiekėjo arba jo įgalioto asmens pareigų pavadinimas)</t>
  </si>
  <si>
    <t>(Vardas ir pavardė)</t>
  </si>
  <si>
    <t>Prelimi-narus kiekis</t>
  </si>
  <si>
    <r>
      <t xml:space="preserve">Tiekėjo siūlomų prekių charakteris-tikos </t>
    </r>
    <r>
      <rPr>
        <i/>
        <sz val="12"/>
        <rFont val="Times New Roman"/>
        <family val="1"/>
        <charset val="186"/>
      </rPr>
      <t>(privaloma užpildyti)</t>
    </r>
  </si>
  <si>
    <t>Prelimi-narus poreikis</t>
  </si>
  <si>
    <t>2. Siūlomos medicininės prekės turi būti paženklintos CE ženklu (turi turėti CE sertifikatą), turi būti aprobuotos Lietuvos Respublikoje, turi turėti saugos duomenų lapus (kai taikoma).</t>
  </si>
  <si>
    <t>3. Prekių galiojimo terminas turi būti ne trumpesnis kaip 6 (šeši) mėn. nuo pristatymo dienos (taikoma 1-9 pirkimo dalims).</t>
  </si>
  <si>
    <t>4. Prekių kiekis yra preliminarus. Perkančioji organizacija prekes pirkimo sutarties galiojimo metu planuoja pirkti pagal atskirus užsakymus, atsižvelgdama į perkančiosios organizacijos poreikį, kuris priklauso nuo aplinkybių, neprognozuojamų pirkimo metu (perkamų prekių kiekis priklauso nuo pirkimo sutarties vykdymo metu iškylančio poreikio, keičiantis gydymo įstaigos poreikiams, pacientų skaičiui). Perkančioji organizacija pirkimo sutarties galiojimo metu neįsipareigoja išpirkti viso numatyto preliminaraus prekių/tyrimų kiekio. Perkančioji organizacija, atsižvelgdama į jos poreikius, pasilieką teisę koreguoti perkamų prekių/tyrimų kiekį, nei nurodytas preliminarus prekių/tyrimų kiekis, ir įsigyti arba mažesnį prekių/tyrimų kiekį, arba didesnį prekių/tyrimų kiekį (perkamas kiekis negali didėti daugiau kaip 30 proc. numatyto preliminaraus prekių/tyrimų kiekio). Perkamų prekių/tyrimų kiekį sumažinus ar padidinus, šių prekių/tyrimų pirkimui lieka galioti pirkimo sutarties sąlygos ir vienos prekės/tyrimo fiksuotas įkainis.</t>
  </si>
  <si>
    <t>5. Tiekėjas įsipareigoja nuosekliai vykdyti pirkimo sutartį, tiekti prekes, kurių kokybė ir kiti kriterijai atitinka keliamus prekėms galiojančius standartus, atlikti kitus įsipareigojimus, nustatytus pirkimo sutartyje ir šioje specifikacijoje.</t>
  </si>
  <si>
    <t xml:space="preserve">6. Esant būtinumui,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Tuo atveju, jeigu įvertinus pateiktus siūlomus prekių pavyzdžius ir/ar pasiūlyme esančius prekių gamintojų katalogus ir/ar prekių gamintojų parengtus bei tiekėjo patvirtintus siūlomų prekių aprašus paaiškėja, kad siūlomos prekės neatitinka konkurso sąlygose nustatytų reikalavimų arba jeigu tiekėjas perkančiosios organizacijos prašymu nepateikia prekių pavyzdžių įvertinti ir/ar prekių gamintojų katalogų ir/ar prekių gamintojų parengtų bei tiekėjo patvirtintų siūlomų prekių aprašų, tiekėjo pasiūlymas bus laikomas neatitinkančiu konkurso sąlygose nustatytų reikalavimų. </t>
  </si>
  <si>
    <t>Reagentų ir papildomų priemonių klinikiniams tyrimams atlikti, transportinių terpių bei pagalbinių priemonių laboratorijai techninė specifikacija</t>
  </si>
  <si>
    <r>
      <t> </t>
    </r>
    <r>
      <rPr>
        <sz val="12"/>
        <color rgb="FF000000"/>
        <rFont val="Times New Roman"/>
        <family val="1"/>
        <charset val="186"/>
      </rPr>
      <t>100-1000ul, Gilson arba lygiavertis. Tinka pipetėms Biohit, Sartorius. Pareikalavus, pateikti pavyzdžių išbandymui. Bus tikrinama, ar antgaliai nuo pipetės nekrenta ir ar lengvai nusiima, panaudojus.</t>
    </r>
  </si>
  <si>
    <r>
      <t xml:space="preserve">Metileno mėlis pagal </t>
    </r>
    <r>
      <rPr>
        <i/>
        <sz val="12"/>
        <color rgb="FF000000"/>
        <rFont val="Times New Roman"/>
        <family val="1"/>
        <charset val="186"/>
      </rPr>
      <t>Lioflerį</t>
    </r>
  </si>
  <si>
    <r>
      <rPr>
        <i/>
        <sz val="12"/>
        <color rgb="FF000000"/>
        <rFont val="Times New Roman"/>
        <family val="1"/>
        <charset val="186"/>
      </rPr>
      <t>Gramo</t>
    </r>
    <r>
      <rPr>
        <sz val="12"/>
        <color rgb="FF000000"/>
        <rFont val="Times New Roman"/>
        <family val="1"/>
        <charset val="186"/>
      </rPr>
      <t xml:space="preserve"> dažų rinkinys</t>
    </r>
  </si>
  <si>
    <t>Speciali, pilna sistema skirta pirmuonių ir kirmėlių kiaušinėlių iš išmatų tepinėlių paruošimui</t>
  </si>
  <si>
    <r>
      <t>*Tais atvejais, kai pagal galiojančius Lietuvos Respublikos teisės aktus tiekėjui nereikia mokėti PVM, tiekėjas turi nurodyti: 1) priežastis, dėl kurių PVM nemoka; 2 ) lentelėje prie kainos skaičiais žodžius „be PVM“</t>
    </r>
    <r>
      <rPr>
        <sz val="12"/>
        <color rgb="FF000000"/>
        <rFont val="Times New Roman"/>
        <family val="1"/>
        <charset val="186"/>
      </rPr>
      <t>.</t>
    </r>
  </si>
  <si>
    <t>(Parašas**)</t>
  </si>
  <si>
    <t>**Kadangi pirkimas vykdomas CVP IS priemonėmis ir yra reikalaujama pasiūlymą pasirašyti saugiu elektroniniu parašu, šio dokumento atskirai pasirašyti neprivaloma.</t>
  </si>
  <si>
    <t>PVM suma, Eur*</t>
  </si>
  <si>
    <t>PVM (.....%), Eur*:</t>
  </si>
  <si>
    <t>Imunochromatografinis ( kasetės). Pilnas rinkinys tyrimui atlikti. Tyrimo jautrumas ir specifiškumas &gt;95%. Tiriamoji medžiaga serumas.</t>
  </si>
  <si>
    <r>
      <t xml:space="preserve">Tiekėjas privalo pateikti visas priemones, reikalingas tiriamosios medžiagos paėmimui ir paruošimui (terpių indeliai, paėmėjai, stikleliai, filtrai, </t>
    </r>
    <r>
      <rPr>
        <i/>
        <sz val="12"/>
        <color rgb="FF000000"/>
        <rFont val="Times New Roman"/>
        <family val="1"/>
        <charset val="186"/>
      </rPr>
      <t>ThinPrep terpė</t>
    </r>
    <r>
      <rPr>
        <sz val="12"/>
        <color rgb="FF000000"/>
        <rFont val="Times New Roman"/>
        <family val="1"/>
        <charset val="186"/>
      </rPr>
      <t xml:space="preserve"> arba lygiavertė (neapsiribojant)). Terpės turi būti patvirtintos gimdos kaklelio patikros programai, ŽPV atrankiniams tyrimams atlikti (</t>
    </r>
    <r>
      <rPr>
        <i/>
        <sz val="12"/>
        <color rgb="FF000000"/>
        <rFont val="Times New Roman"/>
        <family val="1"/>
        <charset val="186"/>
      </rPr>
      <t>kartu su pasiūlymu pateikti molekulinių tyrimų gamintojo patvirtinančius dokumentus</t>
    </r>
    <r>
      <rPr>
        <sz val="12"/>
        <color rgb="FF000000"/>
        <rFont val="Times New Roman"/>
        <family val="1"/>
        <charset val="186"/>
      </rPr>
      <t>). Ėminys skystoje terpėje ginekologiniams tyrimams privalo būti stabilus ne mažiau kaip 6 savaites, o molekuliniams žmogaus papilomos bei lytiškai plintančių infekcijų tyrimams - ne mažiau kaip 30 dienų (</t>
    </r>
    <r>
      <rPr>
        <i/>
        <sz val="12"/>
        <color rgb="FF000000"/>
        <rFont val="Times New Roman"/>
        <family val="1"/>
        <charset val="186"/>
      </rPr>
      <t>kartu su pasiūlymu pateikti patvirtinančius dokumentus</t>
    </r>
    <r>
      <rPr>
        <sz val="12"/>
        <color rgb="FF000000"/>
        <rFont val="Times New Roman"/>
        <family val="1"/>
        <charset val="186"/>
      </rPr>
      <t>).</t>
    </r>
  </si>
  <si>
    <t>Hangzhou Alltest biotech co. ltd., IHI-402</t>
  </si>
  <si>
    <t>Hangzhou Alltest biotech co. ltd., IHBSG-402</t>
  </si>
  <si>
    <t>Hangzhou Alltest biotech co. ltd., IHC-402</t>
  </si>
  <si>
    <t>Hangzhou Alltest biotech co. ltd., DOA-1105</t>
  </si>
  <si>
    <t>Hangzhou Alltest biotech co. ltd., IST-502</t>
  </si>
  <si>
    <t>Hangzhou Alltest biotech co. ltd., IHP-602</t>
  </si>
  <si>
    <t>Pardavimų vadovas</t>
  </si>
  <si>
    <t xml:space="preserve">Imunochromatografinis su integruota kontrole, skirtas Helicobacter pylori antigeno nustatymui išmatose ( kasetės). Pilnas rinkinys tyrimui atlikti.                                            Testo jautrumas 98,4%                 specifiškumas 98,8 %
</t>
  </si>
  <si>
    <t xml:space="preserve">Imunochromatografinis su integruota kontrole ( kasetės).  Pilnas rinkinys tyrimui atlikti.     Tyrimo jautrumas 95,1 %                    specifiškumas 97,8 % 
</t>
  </si>
  <si>
    <t>Imunochromatografinis ( kasetės). Pilnas rinkinys tyrimui atlikti.                           Tyrimo jautrumas 100%                specifiškumas 100%                           Tiriamoji medžiaga pilnas kraujas, serumas, plazma.</t>
  </si>
  <si>
    <t>Imunochromatografinis ( kasetės) . Pilnas rinkinys tyrimui atlikti.                           Tyrimo jautrumas 99,9%              specifiškumas 99,82%.</t>
  </si>
  <si>
    <t>Imunochromatografinis ( kasetės). Pilnas rinkinys tyrimui atlikti.                           Tyrimo jautrumas 99,8 %              specifiškumas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</si>
</sst>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
  </numFmts>
  <fonts count="10" x14ac:knownFonts="1">
    <font>
      <sz val="11"/>
      <color rgb="FF000000"/>
      <name val="Calibri"/>
      <family val="2"/>
      <charset val="186"/>
    </font>
    <font>
      <sz val="12"/>
      <color rgb="FF000000"/>
      <name val="Times New Roman"/>
      <family val="1"/>
      <charset val="186"/>
    </font>
    <font>
      <b/>
      <sz val="12"/>
      <color rgb="FF000000"/>
      <name val="Times New Roman"/>
      <family val="1"/>
      <charset val="186"/>
    </font>
    <font>
      <i/>
      <sz val="12"/>
      <color rgb="FF000000"/>
      <name val="Times New Roman"/>
      <family val="1"/>
      <charset val="186"/>
    </font>
    <font>
      <b/>
      <u/>
      <sz val="12"/>
      <color rgb="FF000000"/>
      <name val="Times New Roman"/>
      <family val="1"/>
      <charset val="186"/>
    </font>
    <font>
      <b/>
      <i/>
      <sz val="12"/>
      <color rgb="FF000000"/>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sz val="12"/>
      <name val="Times New Roman"/>
      <family val="1"/>
      <charset val="186"/>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1" xfId="0" applyFont="1" applyBorder="1" applyAlignment="1">
      <alignment vertical="center" wrapText="1"/>
    </xf>
    <xf numFmtId="0" fontId="1" fillId="0" borderId="1" xfId="0" applyFont="1" applyBorder="1"/>
    <xf numFmtId="0" fontId="1" fillId="0" borderId="3" xfId="0" applyFont="1" applyBorder="1"/>
    <xf numFmtId="0" fontId="1" fillId="0" borderId="1" xfId="0" applyFont="1" applyBorder="1" applyAlignment="1">
      <alignment horizontal="left" vertical="center" wrapText="1"/>
    </xf>
    <xf numFmtId="0" fontId="2" fillId="2" borderId="3" xfId="0" applyFont="1" applyFill="1" applyBorder="1" applyAlignment="1">
      <alignment vertical="center" wrapText="1"/>
    </xf>
    <xf numFmtId="2" fontId="2" fillId="2" borderId="1" xfId="0" applyNumberFormat="1" applyFont="1" applyFill="1" applyBorder="1" applyAlignment="1">
      <alignment horizontal="center" vertical="center"/>
    </xf>
    <xf numFmtId="0" fontId="2" fillId="2" borderId="6"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2"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2" fillId="0" borderId="0" xfId="0" applyFont="1" applyAlignment="1">
      <alignment vertical="center"/>
    </xf>
    <xf numFmtId="0" fontId="1" fillId="0" borderId="0" xfId="0" applyFont="1" applyAlignment="1">
      <alignment horizontal="left" wrapText="1"/>
    </xf>
    <xf numFmtId="0" fontId="2" fillId="0" borderId="1" xfId="0" applyFont="1" applyBorder="1" applyAlignment="1">
      <alignment horizontal="left" vertical="center" wrapText="1"/>
    </xf>
    <xf numFmtId="0" fontId="7" fillId="0" borderId="2" xfId="0" applyFont="1" applyBorder="1" applyAlignment="1">
      <alignment horizontal="center" vertical="center" wrapText="1"/>
    </xf>
    <xf numFmtId="0" fontId="4" fillId="0" borderId="0" xfId="0" applyFont="1" applyAlignment="1">
      <alignment horizontal="center"/>
    </xf>
    <xf numFmtId="0" fontId="1" fillId="2" borderId="1" xfId="0" applyFont="1" applyFill="1" applyBorder="1" applyAlignment="1">
      <alignment horizontal="left" vertical="center" wrapText="1"/>
    </xf>
    <xf numFmtId="0" fontId="1" fillId="0" borderId="0" xfId="0" applyFont="1" applyAlignment="1">
      <alignment vertical="center"/>
    </xf>
    <xf numFmtId="164" fontId="1" fillId="0" borderId="1" xfId="0" applyNumberFormat="1" applyFont="1" applyBorder="1" applyAlignment="1">
      <alignment vertical="top" wrapText="1"/>
    </xf>
    <xf numFmtId="0" fontId="1" fillId="0" borderId="1" xfId="0" applyFont="1" applyBorder="1" applyAlignment="1">
      <alignment vertical="top"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164" fontId="2" fillId="0" borderId="1" xfId="0" applyNumberFormat="1" applyFont="1" applyBorder="1" applyAlignment="1">
      <alignment vertical="top" wrapText="1"/>
    </xf>
    <xf numFmtId="0" fontId="1" fillId="0" borderId="3" xfId="0" applyFont="1" applyBorder="1" applyAlignment="1">
      <alignment horizontal="center" vertical="top" wrapText="1"/>
    </xf>
    <xf numFmtId="0" fontId="1" fillId="0" borderId="8" xfId="0" applyFont="1" applyBorder="1" applyAlignment="1">
      <alignment vertical="top"/>
    </xf>
    <xf numFmtId="0" fontId="1" fillId="0" borderId="8" xfId="0" applyFont="1" applyBorder="1" applyAlignment="1">
      <alignment vertical="top" wrapText="1"/>
    </xf>
    <xf numFmtId="0" fontId="1" fillId="0" borderId="8" xfId="0" applyFont="1" applyBorder="1"/>
    <xf numFmtId="0" fontId="1" fillId="0" borderId="1" xfId="0" applyFont="1" applyBorder="1" applyAlignment="1">
      <alignment horizontal="center" vertical="top"/>
    </xf>
    <xf numFmtId="0" fontId="3" fillId="0" borderId="1" xfId="0" applyFont="1" applyBorder="1" applyAlignment="1">
      <alignment horizontal="left" vertical="top" wrapText="1"/>
    </xf>
    <xf numFmtId="0" fontId="1" fillId="0" borderId="7" xfId="0" applyFont="1" applyBorder="1"/>
    <xf numFmtId="164" fontId="2" fillId="0" borderId="3" xfId="0" applyNumberFormat="1" applyFont="1" applyBorder="1" applyAlignment="1">
      <alignment horizontal="left" vertical="center"/>
    </xf>
    <xf numFmtId="164" fontId="2" fillId="0" borderId="1" xfId="0" applyNumberFormat="1" applyFont="1" applyBorder="1" applyAlignment="1">
      <alignment horizontal="left" vertical="center"/>
    </xf>
    <xf numFmtId="164" fontId="2" fillId="0" borderId="2" xfId="0" applyNumberFormat="1" applyFont="1" applyBorder="1" applyAlignment="1">
      <alignment horizontal="left" vertical="center"/>
    </xf>
    <xf numFmtId="0" fontId="9" fillId="0" borderId="1" xfId="0" applyFont="1" applyBorder="1" applyAlignment="1">
      <alignment horizontal="left" vertical="top" wrapText="1"/>
    </xf>
    <xf numFmtId="0" fontId="3" fillId="0" borderId="0" xfId="0" applyFont="1" applyAlignment="1">
      <alignment horizontal="left" wrapText="1"/>
    </xf>
    <xf numFmtId="0" fontId="1" fillId="0" borderId="0" xfId="0" applyFont="1" applyAlignment="1">
      <alignment wrapText="1"/>
    </xf>
    <xf numFmtId="0" fontId="4" fillId="0" borderId="0" xfId="0" applyFont="1" applyAlignment="1">
      <alignment horizontal="center" wrapText="1"/>
    </xf>
    <xf numFmtId="0" fontId="1" fillId="0" borderId="1" xfId="0" applyFont="1" applyBorder="1" applyAlignment="1">
      <alignment wrapText="1"/>
    </xf>
    <xf numFmtId="0" fontId="1" fillId="0" borderId="0" xfId="0" applyFont="1" applyAlignment="1">
      <alignment vertical="center" wrapText="1"/>
    </xf>
    <xf numFmtId="0" fontId="1" fillId="0" borderId="7" xfId="0" applyFont="1" applyBorder="1" applyAlignment="1">
      <alignment wrapText="1"/>
    </xf>
    <xf numFmtId="0" fontId="1" fillId="0" borderId="0" xfId="0" applyFont="1" applyAlignment="1">
      <alignment horizontal="justify" vertical="center" wrapText="1"/>
    </xf>
    <xf numFmtId="0" fontId="0" fillId="0" borderId="0" xfId="0" applyAlignment="1">
      <alignment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2" fontId="1" fillId="0" borderId="4" xfId="0" applyNumberFormat="1" applyFont="1" applyBorder="1"/>
    <xf numFmtId="2" fontId="1" fillId="0" borderId="5" xfId="0" applyNumberFormat="1" applyFont="1" applyBorder="1"/>
    <xf numFmtId="2" fontId="1" fillId="0" borderId="1" xfId="0" applyNumberFormat="1" applyFont="1" applyBorder="1"/>
    <xf numFmtId="2" fontId="1" fillId="0" borderId="3" xfId="0" applyNumberFormat="1" applyFont="1" applyBorder="1"/>
    <xf numFmtId="2" fontId="1" fillId="3" borderId="1" xfId="0" applyNumberFormat="1" applyFont="1" applyFill="1" applyBorder="1"/>
    <xf numFmtId="0" fontId="2" fillId="0" borderId="1" xfId="0" applyFont="1" applyBorder="1" applyAlignment="1">
      <alignment horizontal="left" vertical="center"/>
    </xf>
    <xf numFmtId="0" fontId="1" fillId="0" borderId="0" xfId="0" applyFont="1" applyAlignment="1">
      <alignment horizontal="left" wrapText="1"/>
    </xf>
    <xf numFmtId="0" fontId="3" fillId="0" borderId="0" xfId="0" applyFont="1" applyAlignment="1">
      <alignment horizontal="left" vertical="center"/>
    </xf>
    <xf numFmtId="0" fontId="2" fillId="2" borderId="1" xfId="0" applyFont="1" applyFill="1" applyBorder="1" applyAlignment="1">
      <alignment horizontal="right" vertical="center" wrapText="1"/>
    </xf>
    <xf numFmtId="0" fontId="2" fillId="0" borderId="1" xfId="0" applyFont="1" applyBorder="1" applyAlignment="1">
      <alignment horizontal="left" vertical="center" wrapText="1"/>
    </xf>
    <xf numFmtId="0" fontId="1" fillId="0" borderId="0" xfId="0" applyFont="1" applyAlignment="1">
      <alignment horizontal="left"/>
    </xf>
    <xf numFmtId="0" fontId="4" fillId="0" borderId="0" xfId="0" applyFont="1" applyAlignment="1">
      <alignment horizontal="center"/>
    </xf>
    <xf numFmtId="0" fontId="3" fillId="0" borderId="0" xfId="0" applyFont="1" applyAlignment="1">
      <alignment horizontal="left" wrapText="1"/>
    </xf>
    <xf numFmtId="0" fontId="1" fillId="0" borderId="0" xfId="0" applyFont="1"/>
    <xf numFmtId="0" fontId="2" fillId="0" borderId="0" xfId="0" applyFont="1" applyAlignment="1">
      <alignment horizontal="left"/>
    </xf>
  </cellXfs>
  <cellStyles count="1">
    <cellStyle name="Įprastas"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7"/>
  <sheetViews>
    <sheetView tabSelected="1" topLeftCell="A34" workbookViewId="0">
      <selection activeCell="D85" sqref="D85"/>
    </sheetView>
  </sheetViews>
  <sheetFormatPr defaultRowHeight="15" x14ac:dyDescent="0.25"/>
  <cols>
    <col min="1" max="1" width="8.5703125" customWidth="1"/>
    <col min="2" max="2" width="24.140625" customWidth="1"/>
    <col min="3" max="3" width="47.42578125" customWidth="1"/>
    <col min="4" max="4" width="10.7109375" customWidth="1"/>
    <col min="5" max="5" width="9.140625" customWidth="1"/>
    <col min="6" max="6" width="41.7109375" customWidth="1"/>
    <col min="7" max="7" width="13.140625" style="58" customWidth="1"/>
    <col min="8" max="8" width="11.5703125" customWidth="1"/>
    <col min="9" max="9" width="14.140625" customWidth="1"/>
    <col min="10" max="10" width="9.140625" customWidth="1"/>
    <col min="11" max="11" width="10.28515625" customWidth="1"/>
    <col min="12" max="12" width="9.140625" customWidth="1"/>
  </cols>
  <sheetData>
    <row r="1" spans="1:11" ht="15.75" x14ac:dyDescent="0.25">
      <c r="A1" s="1"/>
      <c r="B1" s="1"/>
      <c r="C1" s="1"/>
      <c r="D1" s="1"/>
      <c r="E1" s="1"/>
      <c r="F1" s="1"/>
      <c r="G1" s="52"/>
      <c r="H1" s="1"/>
      <c r="I1" s="1" t="s">
        <v>0</v>
      </c>
      <c r="J1" s="1"/>
      <c r="K1" s="1"/>
    </row>
    <row r="2" spans="1:11" ht="15.75" customHeight="1" x14ac:dyDescent="0.25">
      <c r="A2" s="73" t="s">
        <v>139</v>
      </c>
      <c r="B2" s="73"/>
      <c r="C2" s="73"/>
      <c r="D2" s="73"/>
      <c r="E2" s="73"/>
      <c r="F2" s="73"/>
      <c r="G2" s="73"/>
      <c r="H2" s="73"/>
      <c r="I2" s="73"/>
      <c r="J2" s="73"/>
      <c r="K2" s="73"/>
    </row>
    <row r="3" spans="1:11" ht="15.75" customHeight="1" x14ac:dyDescent="0.25">
      <c r="A3" s="29"/>
      <c r="B3" s="29"/>
      <c r="C3" s="29"/>
      <c r="D3" s="29"/>
      <c r="E3" s="29"/>
      <c r="F3" s="29"/>
      <c r="G3" s="53"/>
      <c r="H3" s="29"/>
      <c r="I3" s="29"/>
      <c r="J3" s="29"/>
      <c r="K3" s="29"/>
    </row>
    <row r="4" spans="1:11" ht="15.75" x14ac:dyDescent="0.25">
      <c r="A4" s="76" t="s">
        <v>1</v>
      </c>
      <c r="B4" s="76"/>
      <c r="C4" s="76"/>
      <c r="D4" s="76"/>
      <c r="E4" s="76"/>
      <c r="F4" s="76"/>
      <c r="G4" s="76"/>
      <c r="H4" s="76"/>
      <c r="I4" s="76"/>
      <c r="J4" s="2"/>
      <c r="K4" s="2"/>
    </row>
    <row r="5" spans="1:11" ht="15.75" x14ac:dyDescent="0.25">
      <c r="A5" s="1"/>
      <c r="B5" s="1"/>
      <c r="C5" s="1"/>
      <c r="D5" s="1"/>
      <c r="E5" s="1"/>
      <c r="F5" s="1"/>
      <c r="G5" s="52"/>
      <c r="H5" s="1"/>
      <c r="I5" s="1"/>
      <c r="J5" s="1"/>
      <c r="K5" s="1"/>
    </row>
    <row r="6" spans="1:11" ht="137.25" customHeight="1" x14ac:dyDescent="0.25">
      <c r="A6" s="3" t="s">
        <v>2</v>
      </c>
      <c r="B6" s="4" t="s">
        <v>3</v>
      </c>
      <c r="C6" s="4" t="s">
        <v>4</v>
      </c>
      <c r="D6" s="4" t="s">
        <v>5</v>
      </c>
      <c r="E6" s="4" t="s">
        <v>6</v>
      </c>
      <c r="F6" s="28" t="s">
        <v>132</v>
      </c>
      <c r="G6" s="28" t="s">
        <v>8</v>
      </c>
      <c r="H6" s="4" t="s">
        <v>9</v>
      </c>
      <c r="I6" s="4" t="s">
        <v>10</v>
      </c>
      <c r="J6" s="4" t="s">
        <v>147</v>
      </c>
      <c r="K6" s="4" t="s">
        <v>11</v>
      </c>
    </row>
    <row r="7" spans="1:11" ht="15.75" x14ac:dyDescent="0.25">
      <c r="A7" s="47" t="s">
        <v>13</v>
      </c>
      <c r="B7" s="67" t="s">
        <v>14</v>
      </c>
      <c r="C7" s="67"/>
      <c r="D7" s="67"/>
      <c r="E7" s="67"/>
      <c r="F7" s="67"/>
      <c r="G7" s="67"/>
      <c r="H7" s="67"/>
      <c r="I7" s="67"/>
      <c r="J7" s="67"/>
      <c r="K7" s="67"/>
    </row>
    <row r="8" spans="1:11" ht="94.5" x14ac:dyDescent="0.25">
      <c r="A8" s="12" t="s">
        <v>15</v>
      </c>
      <c r="B8" s="6" t="s">
        <v>16</v>
      </c>
      <c r="C8" s="7" t="s">
        <v>17</v>
      </c>
      <c r="D8" s="8" t="s">
        <v>18</v>
      </c>
      <c r="E8" s="8">
        <v>5000</v>
      </c>
      <c r="F8" s="7" t="s">
        <v>159</v>
      </c>
      <c r="G8" s="54" t="s">
        <v>155</v>
      </c>
      <c r="H8" s="62">
        <v>0.59</v>
      </c>
      <c r="I8" s="63">
        <f t="shared" ref="I8" si="0">E8*H8</f>
        <v>2950</v>
      </c>
      <c r="J8" s="62">
        <f>K8-I8</f>
        <v>147.5</v>
      </c>
      <c r="K8" s="62">
        <f>I8*1.05</f>
        <v>3097.5</v>
      </c>
    </row>
    <row r="9" spans="1:11" ht="15.75" x14ac:dyDescent="0.25">
      <c r="A9" s="48" t="s">
        <v>19</v>
      </c>
      <c r="B9" s="67" t="s">
        <v>20</v>
      </c>
      <c r="C9" s="67"/>
      <c r="D9" s="67"/>
      <c r="E9" s="67"/>
      <c r="F9" s="67"/>
      <c r="G9" s="67"/>
      <c r="H9" s="67"/>
      <c r="I9" s="67"/>
      <c r="J9" s="67"/>
      <c r="K9" s="67"/>
    </row>
    <row r="10" spans="1:11" ht="110.25" x14ac:dyDescent="0.25">
      <c r="A10" s="12" t="s">
        <v>21</v>
      </c>
      <c r="B10" s="9" t="s">
        <v>22</v>
      </c>
      <c r="C10" s="9" t="s">
        <v>23</v>
      </c>
      <c r="D10" s="5" t="s">
        <v>18</v>
      </c>
      <c r="E10" s="5">
        <v>3000</v>
      </c>
      <c r="F10" s="9" t="s">
        <v>158</v>
      </c>
      <c r="G10" s="54" t="s">
        <v>156</v>
      </c>
      <c r="H10" s="64">
        <v>0.93</v>
      </c>
      <c r="I10" s="65">
        <f t="shared" ref="I10" si="1">E10*H10</f>
        <v>2790</v>
      </c>
      <c r="J10" s="62">
        <f t="shared" ref="J10" si="2">K10-I10</f>
        <v>139.5</v>
      </c>
      <c r="K10" s="62">
        <f t="shared" ref="K10" si="3">I10*1.05</f>
        <v>2929.5</v>
      </c>
    </row>
    <row r="11" spans="1:11" ht="15.75" x14ac:dyDescent="0.25">
      <c r="A11" s="48" t="s">
        <v>24</v>
      </c>
      <c r="B11" s="67" t="s">
        <v>25</v>
      </c>
      <c r="C11" s="67"/>
      <c r="D11" s="67"/>
      <c r="E11" s="67"/>
      <c r="F11" s="67"/>
      <c r="G11" s="67"/>
      <c r="H11" s="67"/>
      <c r="I11" s="67"/>
      <c r="J11" s="67"/>
      <c r="K11" s="67"/>
    </row>
    <row r="12" spans="1:11" ht="94.5" x14ac:dyDescent="0.25">
      <c r="A12" s="12" t="s">
        <v>26</v>
      </c>
      <c r="B12" s="9" t="s">
        <v>27</v>
      </c>
      <c r="C12" s="9" t="s">
        <v>28</v>
      </c>
      <c r="D12" s="5" t="s">
        <v>18</v>
      </c>
      <c r="E12" s="5">
        <v>30</v>
      </c>
      <c r="F12" s="10"/>
      <c r="G12" s="54"/>
      <c r="H12" s="10"/>
      <c r="I12" s="11"/>
      <c r="J12" s="10"/>
      <c r="K12" s="10"/>
    </row>
    <row r="13" spans="1:11" ht="15.75" x14ac:dyDescent="0.25">
      <c r="A13" s="48" t="s">
        <v>29</v>
      </c>
      <c r="B13" s="67" t="s">
        <v>30</v>
      </c>
      <c r="C13" s="67"/>
      <c r="D13" s="67"/>
      <c r="E13" s="67"/>
      <c r="F13" s="67"/>
      <c r="G13" s="67"/>
      <c r="H13" s="67"/>
      <c r="I13" s="67"/>
      <c r="J13" s="67"/>
      <c r="K13" s="67"/>
    </row>
    <row r="14" spans="1:11" ht="110.25" x14ac:dyDescent="0.25">
      <c r="A14" s="12" t="s">
        <v>31</v>
      </c>
      <c r="B14" s="9" t="s">
        <v>32</v>
      </c>
      <c r="C14" s="12" t="s">
        <v>33</v>
      </c>
      <c r="D14" s="5" t="s">
        <v>91</v>
      </c>
      <c r="E14" s="5">
        <v>1000</v>
      </c>
      <c r="F14" s="12" t="s">
        <v>33</v>
      </c>
      <c r="G14" s="54" t="s">
        <v>154</v>
      </c>
      <c r="H14" s="64">
        <v>2.35</v>
      </c>
      <c r="I14" s="63">
        <f t="shared" ref="I14" si="4">E14*H14</f>
        <v>2350</v>
      </c>
      <c r="J14" s="62">
        <f t="shared" ref="J14" si="5">K14-I14</f>
        <v>117.5</v>
      </c>
      <c r="K14" s="62">
        <f t="shared" ref="K14" si="6">I14*1.05</f>
        <v>2467.5</v>
      </c>
    </row>
    <row r="15" spans="1:11" ht="15.75" x14ac:dyDescent="0.25">
      <c r="A15" s="48" t="s">
        <v>34</v>
      </c>
      <c r="B15" s="67" t="s">
        <v>35</v>
      </c>
      <c r="C15" s="67"/>
      <c r="D15" s="67"/>
      <c r="E15" s="67"/>
      <c r="F15" s="67"/>
      <c r="G15" s="67"/>
      <c r="H15" s="67"/>
      <c r="I15" s="67"/>
      <c r="J15" s="67"/>
      <c r="K15" s="67"/>
    </row>
    <row r="16" spans="1:11" ht="94.5" x14ac:dyDescent="0.25">
      <c r="A16" s="12" t="s">
        <v>36</v>
      </c>
      <c r="B16" s="9" t="s">
        <v>37</v>
      </c>
      <c r="C16" s="12" t="s">
        <v>149</v>
      </c>
      <c r="D16" s="5" t="s">
        <v>91</v>
      </c>
      <c r="E16" s="5">
        <v>12000</v>
      </c>
      <c r="F16" s="12" t="s">
        <v>160</v>
      </c>
      <c r="G16" s="54" t="s">
        <v>153</v>
      </c>
      <c r="H16" s="66">
        <v>0.49</v>
      </c>
      <c r="I16" s="65">
        <f t="shared" ref="I16" si="7">E16*H16</f>
        <v>5880</v>
      </c>
      <c r="J16" s="62">
        <f t="shared" ref="J16" si="8">K16-I16</f>
        <v>294</v>
      </c>
      <c r="K16" s="62">
        <f t="shared" ref="K16" si="9">I16*1.05</f>
        <v>6174</v>
      </c>
    </row>
    <row r="17" spans="1:11" ht="15.75" x14ac:dyDescent="0.25">
      <c r="A17" s="48" t="s">
        <v>38</v>
      </c>
      <c r="B17" s="67" t="s">
        <v>39</v>
      </c>
      <c r="C17" s="67"/>
      <c r="D17" s="67"/>
      <c r="E17" s="67"/>
      <c r="F17" s="67"/>
      <c r="G17" s="67"/>
      <c r="H17" s="67"/>
      <c r="I17" s="67"/>
      <c r="J17" s="67"/>
      <c r="K17" s="67"/>
    </row>
    <row r="18" spans="1:11" ht="78.75" x14ac:dyDescent="0.25">
      <c r="A18" s="12" t="s">
        <v>40</v>
      </c>
      <c r="B18" s="9" t="s">
        <v>39</v>
      </c>
      <c r="C18" s="12" t="s">
        <v>41</v>
      </c>
      <c r="D18" s="5" t="s">
        <v>91</v>
      </c>
      <c r="E18" s="5">
        <v>2000</v>
      </c>
      <c r="F18" s="12" t="s">
        <v>161</v>
      </c>
      <c r="G18" s="54" t="s">
        <v>152</v>
      </c>
      <c r="H18" s="64">
        <v>0.55000000000000004</v>
      </c>
      <c r="I18" s="63">
        <f t="shared" ref="I18" si="10">E18*H18</f>
        <v>1100</v>
      </c>
      <c r="J18" s="62">
        <f t="shared" ref="J18" si="11">K18-I18</f>
        <v>55</v>
      </c>
      <c r="K18" s="62">
        <f t="shared" ref="K18" si="12">I18*1.05</f>
        <v>1155</v>
      </c>
    </row>
    <row r="19" spans="1:11" ht="15.75" x14ac:dyDescent="0.25">
      <c r="A19" s="48" t="s">
        <v>42</v>
      </c>
      <c r="B19" s="67" t="s">
        <v>43</v>
      </c>
      <c r="C19" s="67"/>
      <c r="D19" s="67"/>
      <c r="E19" s="67"/>
      <c r="F19" s="67"/>
      <c r="G19" s="67"/>
      <c r="H19" s="67"/>
      <c r="I19" s="67"/>
      <c r="J19" s="67"/>
      <c r="K19" s="67"/>
    </row>
    <row r="20" spans="1:11" ht="63" x14ac:dyDescent="0.25">
      <c r="A20" s="12" t="s">
        <v>44</v>
      </c>
      <c r="B20" s="9" t="s">
        <v>43</v>
      </c>
      <c r="C20" s="12" t="s">
        <v>45</v>
      </c>
      <c r="D20" s="5" t="s">
        <v>91</v>
      </c>
      <c r="E20" s="5">
        <v>2500</v>
      </c>
      <c r="F20" s="12" t="s">
        <v>162</v>
      </c>
      <c r="G20" s="54" t="s">
        <v>151</v>
      </c>
      <c r="H20" s="64">
        <v>0.6</v>
      </c>
      <c r="I20" s="65">
        <f t="shared" ref="I20" si="13">E20*H20</f>
        <v>1500</v>
      </c>
      <c r="J20" s="62">
        <f t="shared" ref="J20" si="14">K20-I20</f>
        <v>75</v>
      </c>
      <c r="K20" s="62">
        <f t="shared" ref="K20" si="15">I20*1.05</f>
        <v>1575</v>
      </c>
    </row>
    <row r="21" spans="1:11" ht="15.75" x14ac:dyDescent="0.25">
      <c r="A21" s="48" t="s">
        <v>46</v>
      </c>
      <c r="B21" s="67" t="s">
        <v>47</v>
      </c>
      <c r="C21" s="67"/>
      <c r="D21" s="67"/>
      <c r="E21" s="67"/>
      <c r="F21" s="67"/>
      <c r="G21" s="67"/>
      <c r="H21" s="67"/>
      <c r="I21" s="67"/>
      <c r="J21" s="67"/>
      <c r="K21" s="67"/>
    </row>
    <row r="22" spans="1:11" ht="47.25" x14ac:dyDescent="0.25">
      <c r="A22" s="59" t="s">
        <v>48</v>
      </c>
      <c r="B22" s="60" t="s">
        <v>47</v>
      </c>
      <c r="C22" s="59" t="s">
        <v>45</v>
      </c>
      <c r="D22" s="61" t="s">
        <v>91</v>
      </c>
      <c r="E22" s="61">
        <v>500</v>
      </c>
      <c r="F22" s="10"/>
      <c r="G22" s="54"/>
      <c r="H22" s="10"/>
      <c r="I22" s="11"/>
      <c r="J22" s="10"/>
      <c r="K22" s="10"/>
    </row>
    <row r="23" spans="1:11" ht="15.75" x14ac:dyDescent="0.25">
      <c r="A23" s="49" t="s">
        <v>49</v>
      </c>
      <c r="B23" s="67" t="s">
        <v>50</v>
      </c>
      <c r="C23" s="67"/>
      <c r="D23" s="67"/>
      <c r="E23" s="67"/>
      <c r="F23" s="67"/>
      <c r="G23" s="67"/>
      <c r="H23" s="67"/>
      <c r="I23" s="67"/>
      <c r="J23" s="67"/>
      <c r="K23" s="67"/>
    </row>
    <row r="24" spans="1:11" ht="78.75" x14ac:dyDescent="0.25">
      <c r="A24" s="59" t="s">
        <v>51</v>
      </c>
      <c r="B24" s="60" t="s">
        <v>50</v>
      </c>
      <c r="C24" s="59" t="s">
        <v>52</v>
      </c>
      <c r="D24" s="61" t="s">
        <v>91</v>
      </c>
      <c r="E24" s="61">
        <v>1000</v>
      </c>
      <c r="F24" s="10"/>
      <c r="G24" s="54"/>
      <c r="H24" s="10"/>
      <c r="I24" s="10"/>
      <c r="J24" s="10"/>
      <c r="K24" s="10"/>
    </row>
    <row r="25" spans="1:11" ht="15.75" x14ac:dyDescent="0.25">
      <c r="A25" s="75"/>
      <c r="B25" s="75"/>
      <c r="C25" s="75"/>
      <c r="D25" s="75"/>
      <c r="E25" s="75"/>
      <c r="F25" s="75"/>
      <c r="G25" s="75"/>
      <c r="H25" s="75"/>
      <c r="I25" s="1"/>
      <c r="J25" s="1"/>
      <c r="K25" s="1"/>
    </row>
    <row r="26" spans="1:11" ht="15.75" x14ac:dyDescent="0.25">
      <c r="A26" s="1"/>
      <c r="B26" s="1"/>
      <c r="C26" s="1"/>
      <c r="D26" s="1"/>
      <c r="E26" s="1"/>
      <c r="F26" s="1"/>
      <c r="G26" s="52"/>
      <c r="H26" s="1"/>
      <c r="I26" s="1"/>
      <c r="J26" s="1"/>
      <c r="K26" s="1"/>
    </row>
    <row r="27" spans="1:11" ht="110.25" x14ac:dyDescent="0.25">
      <c r="A27" s="3" t="s">
        <v>53</v>
      </c>
      <c r="B27" s="3" t="s">
        <v>54</v>
      </c>
      <c r="C27" s="3" t="s">
        <v>55</v>
      </c>
      <c r="D27" s="3" t="s">
        <v>113</v>
      </c>
      <c r="E27" s="3" t="s">
        <v>131</v>
      </c>
      <c r="F27" s="3" t="s">
        <v>12</v>
      </c>
      <c r="G27" s="3" t="s">
        <v>10</v>
      </c>
      <c r="H27" s="28" t="s">
        <v>56</v>
      </c>
      <c r="I27" s="28" t="s">
        <v>8</v>
      </c>
      <c r="J27" s="1"/>
      <c r="K27" s="1"/>
    </row>
    <row r="28" spans="1:11" ht="15.75" x14ac:dyDescent="0.25">
      <c r="A28" s="71" t="s">
        <v>57</v>
      </c>
      <c r="B28" s="71"/>
      <c r="C28" s="71"/>
      <c r="D28" s="71"/>
      <c r="E28" s="71"/>
      <c r="F28" s="71"/>
      <c r="G28" s="71"/>
      <c r="H28" s="71"/>
      <c r="I28" s="71"/>
      <c r="J28" s="1"/>
      <c r="K28" s="1"/>
    </row>
    <row r="29" spans="1:11" ht="63" x14ac:dyDescent="0.25">
      <c r="A29" s="32" t="s">
        <v>58</v>
      </c>
      <c r="B29" s="33" t="s">
        <v>59</v>
      </c>
      <c r="C29" s="34" t="s">
        <v>140</v>
      </c>
      <c r="D29" s="35" t="s">
        <v>91</v>
      </c>
      <c r="E29" s="35">
        <v>5000</v>
      </c>
      <c r="F29" s="36"/>
      <c r="G29" s="33"/>
      <c r="H29" s="33"/>
      <c r="I29" s="33"/>
      <c r="J29" s="1"/>
      <c r="K29" s="1"/>
    </row>
    <row r="30" spans="1:11" ht="15.75" x14ac:dyDescent="0.25">
      <c r="A30" s="32" t="s">
        <v>61</v>
      </c>
      <c r="B30" s="33" t="s">
        <v>62</v>
      </c>
      <c r="C30" s="37" t="s">
        <v>63</v>
      </c>
      <c r="D30" s="35" t="s">
        <v>91</v>
      </c>
      <c r="E30" s="35">
        <v>15000</v>
      </c>
      <c r="F30" s="36"/>
      <c r="G30" s="33"/>
      <c r="H30" s="33"/>
      <c r="I30" s="33"/>
      <c r="J30" s="1"/>
      <c r="K30" s="1"/>
    </row>
    <row r="31" spans="1:11" ht="31.5" x14ac:dyDescent="0.25">
      <c r="A31" s="33" t="s">
        <v>64</v>
      </c>
      <c r="B31" s="33" t="s">
        <v>65</v>
      </c>
      <c r="C31" s="37" t="s">
        <v>66</v>
      </c>
      <c r="D31" s="35" t="s">
        <v>91</v>
      </c>
      <c r="E31" s="35">
        <v>25000</v>
      </c>
      <c r="F31" s="36"/>
      <c r="G31" s="33"/>
      <c r="H31" s="33"/>
      <c r="I31" s="33"/>
      <c r="J31" s="1"/>
      <c r="K31" s="1"/>
    </row>
    <row r="32" spans="1:11" ht="31.5" x14ac:dyDescent="0.25">
      <c r="A32" s="33" t="s">
        <v>67</v>
      </c>
      <c r="B32" s="33" t="s">
        <v>68</v>
      </c>
      <c r="C32" s="50" t="s">
        <v>143</v>
      </c>
      <c r="D32" s="35" t="s">
        <v>91</v>
      </c>
      <c r="E32" s="35">
        <v>1350</v>
      </c>
      <c r="F32" s="36"/>
      <c r="G32" s="33"/>
      <c r="H32" s="33"/>
      <c r="I32" s="33"/>
      <c r="J32" s="1"/>
      <c r="K32" s="1"/>
    </row>
    <row r="33" spans="1:11" ht="63" x14ac:dyDescent="0.25">
      <c r="A33" s="33" t="s">
        <v>69</v>
      </c>
      <c r="B33" s="33" t="s">
        <v>59</v>
      </c>
      <c r="C33" s="38" t="s">
        <v>70</v>
      </c>
      <c r="D33" s="35" t="s">
        <v>91</v>
      </c>
      <c r="E33" s="35">
        <v>100000</v>
      </c>
      <c r="F33" s="36"/>
      <c r="G33" s="33"/>
      <c r="H33" s="33"/>
      <c r="I33" s="33"/>
      <c r="J33" s="1"/>
      <c r="K33" s="1"/>
    </row>
    <row r="34" spans="1:11" ht="15.75" x14ac:dyDescent="0.25">
      <c r="A34" s="70" t="s">
        <v>71</v>
      </c>
      <c r="B34" s="70"/>
      <c r="C34" s="70"/>
      <c r="D34" s="70"/>
      <c r="E34" s="70"/>
      <c r="F34" s="70"/>
      <c r="G34" s="13"/>
      <c r="H34" s="14" t="s">
        <v>72</v>
      </c>
      <c r="I34" s="14" t="s">
        <v>72</v>
      </c>
      <c r="J34" s="1"/>
      <c r="K34" s="1"/>
    </row>
    <row r="35" spans="1:11" ht="15.75" x14ac:dyDescent="0.25">
      <c r="A35" s="70" t="s">
        <v>148</v>
      </c>
      <c r="B35" s="70"/>
      <c r="C35" s="70"/>
      <c r="D35" s="70"/>
      <c r="E35" s="70"/>
      <c r="F35" s="70"/>
      <c r="G35" s="15"/>
      <c r="H35" s="14" t="s">
        <v>72</v>
      </c>
      <c r="I35" s="14" t="s">
        <v>72</v>
      </c>
      <c r="J35" s="1"/>
      <c r="K35" s="1"/>
    </row>
    <row r="36" spans="1:11" ht="15.75" x14ac:dyDescent="0.25">
      <c r="A36" s="70" t="s">
        <v>73</v>
      </c>
      <c r="B36" s="70"/>
      <c r="C36" s="70"/>
      <c r="D36" s="70"/>
      <c r="E36" s="70"/>
      <c r="F36" s="70"/>
      <c r="G36" s="16"/>
      <c r="H36" s="14" t="s">
        <v>72</v>
      </c>
      <c r="I36" s="14" t="s">
        <v>72</v>
      </c>
      <c r="J36" s="1"/>
      <c r="K36" s="1"/>
    </row>
    <row r="37" spans="1:11" ht="15.75" x14ac:dyDescent="0.25">
      <c r="A37" s="1"/>
      <c r="B37" s="1"/>
      <c r="C37" s="1"/>
      <c r="D37" s="1"/>
      <c r="E37" s="1"/>
      <c r="F37" s="1"/>
      <c r="G37" s="52"/>
      <c r="H37" s="1"/>
      <c r="I37" s="1"/>
      <c r="J37" s="1"/>
      <c r="K37" s="1"/>
    </row>
    <row r="38" spans="1:11" ht="15.75" x14ac:dyDescent="0.25">
      <c r="A38" s="1"/>
      <c r="B38" s="1"/>
      <c r="C38" s="1"/>
      <c r="D38" s="1"/>
      <c r="E38" s="1"/>
      <c r="F38" s="1"/>
      <c r="G38" s="52"/>
      <c r="H38" s="1"/>
      <c r="I38" s="1"/>
      <c r="J38" s="1"/>
      <c r="K38" s="1"/>
    </row>
    <row r="39" spans="1:11" ht="63" x14ac:dyDescent="0.25">
      <c r="A39" s="3" t="s">
        <v>74</v>
      </c>
      <c r="B39" s="3" t="s">
        <v>54</v>
      </c>
      <c r="C39" s="3" t="s">
        <v>55</v>
      </c>
      <c r="D39" s="3" t="s">
        <v>113</v>
      </c>
      <c r="E39" s="3" t="s">
        <v>131</v>
      </c>
      <c r="F39" s="4" t="s">
        <v>7</v>
      </c>
      <c r="G39" s="4" t="s">
        <v>8</v>
      </c>
      <c r="H39" s="4" t="s">
        <v>9</v>
      </c>
      <c r="I39" s="4" t="s">
        <v>10</v>
      </c>
      <c r="J39" s="4" t="s">
        <v>147</v>
      </c>
      <c r="K39" s="4" t="s">
        <v>11</v>
      </c>
    </row>
    <row r="40" spans="1:11" ht="31.5" x14ac:dyDescent="0.25">
      <c r="A40" s="39" t="s">
        <v>75</v>
      </c>
      <c r="B40" s="38" t="s">
        <v>141</v>
      </c>
      <c r="C40" s="38" t="s">
        <v>76</v>
      </c>
      <c r="D40" s="35" t="s">
        <v>77</v>
      </c>
      <c r="E40" s="40">
        <v>3000</v>
      </c>
      <c r="F40" s="41"/>
      <c r="G40" s="42"/>
      <c r="H40" s="42"/>
      <c r="I40" s="42"/>
      <c r="J40" s="43"/>
      <c r="K40" s="43"/>
    </row>
    <row r="41" spans="1:11" ht="15.75" x14ac:dyDescent="0.25">
      <c r="A41" s="39" t="s">
        <v>78</v>
      </c>
      <c r="B41" s="38" t="s">
        <v>142</v>
      </c>
      <c r="C41" s="38" t="s">
        <v>79</v>
      </c>
      <c r="D41" s="44" t="s">
        <v>80</v>
      </c>
      <c r="E41" s="40">
        <v>8</v>
      </c>
      <c r="F41" s="41"/>
      <c r="G41" s="42"/>
      <c r="H41" s="42"/>
      <c r="I41" s="42"/>
      <c r="J41" s="43"/>
      <c r="K41" s="43"/>
    </row>
    <row r="42" spans="1:11" ht="47.25" x14ac:dyDescent="0.25">
      <c r="A42" s="39" t="s">
        <v>81</v>
      </c>
      <c r="B42" s="38" t="s">
        <v>82</v>
      </c>
      <c r="C42" s="38" t="s">
        <v>83</v>
      </c>
      <c r="D42" s="44" t="s">
        <v>80</v>
      </c>
      <c r="E42" s="40">
        <v>10</v>
      </c>
      <c r="F42" s="41"/>
      <c r="G42" s="42"/>
      <c r="H42" s="42"/>
      <c r="I42" s="42"/>
      <c r="J42" s="43"/>
      <c r="K42" s="43"/>
    </row>
    <row r="43" spans="1:11" ht="15.75" x14ac:dyDescent="0.25">
      <c r="A43" s="39" t="s">
        <v>84</v>
      </c>
      <c r="B43" s="38" t="s">
        <v>85</v>
      </c>
      <c r="C43" s="38" t="s">
        <v>86</v>
      </c>
      <c r="D43" s="35" t="s">
        <v>87</v>
      </c>
      <c r="E43" s="40">
        <v>10</v>
      </c>
      <c r="F43" s="41"/>
      <c r="G43" s="42"/>
      <c r="H43" s="42"/>
      <c r="I43" s="42"/>
      <c r="J43" s="43"/>
      <c r="K43" s="43"/>
    </row>
    <row r="44" spans="1:11" ht="15.75" x14ac:dyDescent="0.25">
      <c r="A44" s="39" t="s">
        <v>88</v>
      </c>
      <c r="B44" s="38" t="s">
        <v>89</v>
      </c>
      <c r="C44" s="38" t="s">
        <v>90</v>
      </c>
      <c r="D44" s="35" t="s">
        <v>91</v>
      </c>
      <c r="E44" s="40">
        <v>5000</v>
      </c>
      <c r="F44" s="41"/>
      <c r="G44" s="42"/>
      <c r="H44" s="42"/>
      <c r="I44" s="42"/>
      <c r="J44" s="43"/>
      <c r="K44" s="43"/>
    </row>
    <row r="45" spans="1:11" ht="31.5" x14ac:dyDescent="0.25">
      <c r="A45" s="39" t="s">
        <v>92</v>
      </c>
      <c r="B45" s="38" t="s">
        <v>93</v>
      </c>
      <c r="C45" s="38" t="s">
        <v>94</v>
      </c>
      <c r="D45" s="35" t="s">
        <v>91</v>
      </c>
      <c r="E45" s="40">
        <v>30</v>
      </c>
      <c r="F45" s="41"/>
      <c r="G45" s="42"/>
      <c r="H45" s="42"/>
      <c r="I45" s="42"/>
      <c r="J45" s="43"/>
      <c r="K45" s="43"/>
    </row>
    <row r="46" spans="1:11" ht="31.5" x14ac:dyDescent="0.25">
      <c r="A46" s="39" t="s">
        <v>95</v>
      </c>
      <c r="B46" s="38" t="s">
        <v>96</v>
      </c>
      <c r="C46" s="38" t="s">
        <v>97</v>
      </c>
      <c r="D46" s="35" t="s">
        <v>91</v>
      </c>
      <c r="E46" s="40">
        <v>30</v>
      </c>
      <c r="F46" s="41"/>
      <c r="G46" s="42"/>
      <c r="H46" s="42"/>
      <c r="I46" s="42"/>
      <c r="J46" s="43"/>
      <c r="K46" s="43"/>
    </row>
    <row r="47" spans="1:11" ht="31.5" x14ac:dyDescent="0.25">
      <c r="A47" s="39" t="s">
        <v>98</v>
      </c>
      <c r="B47" s="38" t="s">
        <v>96</v>
      </c>
      <c r="C47" s="38" t="s">
        <v>99</v>
      </c>
      <c r="D47" s="35" t="s">
        <v>91</v>
      </c>
      <c r="E47" s="40">
        <v>30</v>
      </c>
      <c r="F47" s="41"/>
      <c r="G47" s="42"/>
      <c r="H47" s="42"/>
      <c r="I47" s="42"/>
      <c r="J47" s="43"/>
      <c r="K47" s="43"/>
    </row>
    <row r="48" spans="1:11" ht="15.75" x14ac:dyDescent="0.25">
      <c r="A48" s="39" t="s">
        <v>100</v>
      </c>
      <c r="B48" s="38" t="s">
        <v>101</v>
      </c>
      <c r="C48" s="45" t="s">
        <v>102</v>
      </c>
      <c r="D48" s="35" t="s">
        <v>91</v>
      </c>
      <c r="E48" s="40">
        <v>5</v>
      </c>
      <c r="F48" s="41"/>
      <c r="G48" s="42"/>
      <c r="H48" s="42"/>
      <c r="I48" s="42"/>
      <c r="J48" s="43"/>
      <c r="K48" s="43"/>
    </row>
    <row r="49" spans="1:11" ht="15.75" x14ac:dyDescent="0.25">
      <c r="A49" s="39" t="s">
        <v>103</v>
      </c>
      <c r="B49" s="38" t="s">
        <v>104</v>
      </c>
      <c r="C49" s="38" t="s">
        <v>105</v>
      </c>
      <c r="D49" s="35" t="s">
        <v>106</v>
      </c>
      <c r="E49" s="40">
        <v>500</v>
      </c>
      <c r="F49" s="41"/>
      <c r="G49" s="42"/>
      <c r="H49" s="42"/>
      <c r="I49" s="42"/>
      <c r="J49" s="43"/>
      <c r="K49" s="43"/>
    </row>
    <row r="50" spans="1:11" ht="15.75" x14ac:dyDescent="0.25">
      <c r="A50" s="39" t="s">
        <v>107</v>
      </c>
      <c r="B50" s="38" t="s">
        <v>108</v>
      </c>
      <c r="C50" s="38" t="s">
        <v>109</v>
      </c>
      <c r="D50" s="35" t="s">
        <v>110</v>
      </c>
      <c r="E50" s="40">
        <v>1</v>
      </c>
      <c r="F50" s="41"/>
      <c r="G50" s="42"/>
      <c r="H50" s="42"/>
      <c r="I50" s="43"/>
      <c r="J50" s="43"/>
      <c r="K50" s="43"/>
    </row>
    <row r="51" spans="1:11" ht="15.75" x14ac:dyDescent="0.25">
      <c r="A51" s="1"/>
      <c r="B51" s="1"/>
      <c r="C51" s="1"/>
      <c r="D51" s="1"/>
      <c r="E51" s="1"/>
      <c r="F51" s="1"/>
      <c r="G51" s="52"/>
      <c r="H51" s="1"/>
      <c r="I51" s="1"/>
      <c r="J51" s="1"/>
      <c r="K51" s="1"/>
    </row>
    <row r="52" spans="1:11" ht="15.75" x14ac:dyDescent="0.25">
      <c r="A52" s="1"/>
      <c r="B52" s="1"/>
      <c r="C52" s="1"/>
      <c r="D52" s="1"/>
      <c r="E52" s="1"/>
      <c r="F52" s="1"/>
      <c r="G52" s="52"/>
      <c r="H52" s="1"/>
      <c r="I52" s="1"/>
      <c r="J52" s="1"/>
      <c r="K52" s="1"/>
    </row>
    <row r="53" spans="1:11" ht="63" x14ac:dyDescent="0.25">
      <c r="A53" s="3" t="s">
        <v>2</v>
      </c>
      <c r="B53" s="3" t="s">
        <v>111</v>
      </c>
      <c r="C53" s="3" t="s">
        <v>112</v>
      </c>
      <c r="D53" s="3" t="s">
        <v>113</v>
      </c>
      <c r="E53" s="17" t="s">
        <v>133</v>
      </c>
      <c r="F53" s="4" t="s">
        <v>7</v>
      </c>
      <c r="G53" s="4" t="s">
        <v>8</v>
      </c>
      <c r="H53" s="3" t="s">
        <v>114</v>
      </c>
      <c r="I53" s="3" t="s">
        <v>10</v>
      </c>
      <c r="J53" s="1"/>
      <c r="K53" s="1"/>
    </row>
    <row r="54" spans="1:11" ht="15.75" x14ac:dyDescent="0.25">
      <c r="A54" s="18">
        <v>1</v>
      </c>
      <c r="B54" s="18">
        <v>2</v>
      </c>
      <c r="C54" s="18">
        <v>3</v>
      </c>
      <c r="D54" s="18">
        <v>4</v>
      </c>
      <c r="E54" s="19">
        <v>5</v>
      </c>
      <c r="F54" s="18">
        <v>6</v>
      </c>
      <c r="G54" s="18">
        <v>7</v>
      </c>
      <c r="H54" s="18">
        <v>8</v>
      </c>
      <c r="I54" s="18">
        <v>9</v>
      </c>
      <c r="J54" s="1"/>
      <c r="K54" s="1"/>
    </row>
    <row r="55" spans="1:11" ht="15.75" x14ac:dyDescent="0.25">
      <c r="A55" s="27" t="s">
        <v>115</v>
      </c>
      <c r="B55" s="71" t="s">
        <v>116</v>
      </c>
      <c r="C55" s="71"/>
      <c r="D55" s="71"/>
      <c r="E55" s="71"/>
      <c r="F55" s="71"/>
      <c r="G55" s="71"/>
      <c r="H55" s="71"/>
      <c r="I55" s="71"/>
      <c r="J55" s="1"/>
      <c r="K55" s="1"/>
    </row>
    <row r="56" spans="1:11" ht="78.75" x14ac:dyDescent="0.25">
      <c r="A56" s="30" t="s">
        <v>117</v>
      </c>
      <c r="B56" s="9" t="s">
        <v>118</v>
      </c>
      <c r="C56" s="21" t="s">
        <v>119</v>
      </c>
      <c r="D56" s="5" t="s">
        <v>60</v>
      </c>
      <c r="E56" s="20">
        <v>1000</v>
      </c>
      <c r="F56" s="5"/>
      <c r="G56" s="5"/>
      <c r="H56" s="22"/>
      <c r="I56" s="22"/>
      <c r="J56" s="1"/>
      <c r="K56" s="1"/>
    </row>
    <row r="57" spans="1:11" ht="236.25" x14ac:dyDescent="0.25">
      <c r="A57" s="30" t="s">
        <v>120</v>
      </c>
      <c r="B57" s="9" t="s">
        <v>121</v>
      </c>
      <c r="C57" s="21" t="s">
        <v>122</v>
      </c>
      <c r="D57" s="5" t="s">
        <v>60</v>
      </c>
      <c r="E57" s="20">
        <v>10000</v>
      </c>
      <c r="F57" s="5"/>
      <c r="G57" s="5"/>
      <c r="H57" s="23"/>
      <c r="I57" s="22"/>
      <c r="J57" s="1"/>
      <c r="K57" s="1"/>
    </row>
    <row r="58" spans="1:11" ht="204.75" x14ac:dyDescent="0.25">
      <c r="A58" s="20" t="s">
        <v>123</v>
      </c>
      <c r="B58" s="9" t="s">
        <v>124</v>
      </c>
      <c r="C58" s="21" t="s">
        <v>150</v>
      </c>
      <c r="D58" s="5" t="s">
        <v>60</v>
      </c>
      <c r="E58" s="20">
        <v>2000</v>
      </c>
      <c r="F58" s="5"/>
      <c r="G58" s="5"/>
      <c r="H58" s="23"/>
      <c r="I58" s="22"/>
      <c r="J58" s="1"/>
      <c r="K58" s="1"/>
    </row>
    <row r="59" spans="1:11" ht="15.75" x14ac:dyDescent="0.25">
      <c r="A59" s="70" t="s">
        <v>125</v>
      </c>
      <c r="B59" s="70"/>
      <c r="C59" s="70"/>
      <c r="D59" s="70"/>
      <c r="E59" s="70"/>
      <c r="F59" s="70"/>
      <c r="G59" s="70"/>
      <c r="H59" s="70"/>
      <c r="I59" s="14">
        <f>SUM(I56:I57)</f>
        <v>0</v>
      </c>
      <c r="J59" s="1"/>
      <c r="K59" s="1"/>
    </row>
    <row r="60" spans="1:11" ht="15.75" x14ac:dyDescent="0.25">
      <c r="A60" s="70" t="s">
        <v>148</v>
      </c>
      <c r="B60" s="70"/>
      <c r="C60" s="70"/>
      <c r="D60" s="70"/>
      <c r="E60" s="70"/>
      <c r="F60" s="70"/>
      <c r="G60" s="70"/>
      <c r="H60" s="70"/>
      <c r="I60" s="24"/>
      <c r="J60" s="1"/>
      <c r="K60" s="1"/>
    </row>
    <row r="61" spans="1:11" ht="15.75" x14ac:dyDescent="0.25">
      <c r="A61" s="70" t="s">
        <v>126</v>
      </c>
      <c r="B61" s="70"/>
      <c r="C61" s="70"/>
      <c r="D61" s="70"/>
      <c r="E61" s="70"/>
      <c r="F61" s="70"/>
      <c r="G61" s="70"/>
      <c r="H61" s="70"/>
      <c r="I61" s="24"/>
      <c r="J61" s="1"/>
      <c r="K61" s="1"/>
    </row>
    <row r="62" spans="1:11" ht="13.5" customHeight="1" x14ac:dyDescent="0.25">
      <c r="A62" s="51"/>
      <c r="B62" s="51"/>
      <c r="C62" s="51"/>
      <c r="D62" s="51"/>
      <c r="E62" s="51"/>
      <c r="F62" s="51"/>
      <c r="G62" s="51"/>
      <c r="H62" s="51"/>
      <c r="I62" s="51"/>
      <c r="J62" s="1"/>
      <c r="K62" s="1"/>
    </row>
    <row r="63" spans="1:11" ht="33.75" customHeight="1" x14ac:dyDescent="0.25">
      <c r="A63" s="74" t="s">
        <v>144</v>
      </c>
      <c r="B63" s="74"/>
      <c r="C63" s="74"/>
      <c r="D63" s="74"/>
      <c r="E63" s="74"/>
      <c r="F63" s="74"/>
      <c r="G63" s="74"/>
      <c r="H63" s="74"/>
      <c r="I63" s="74"/>
      <c r="J63" s="1"/>
      <c r="K63" s="1"/>
    </row>
    <row r="64" spans="1:11" ht="13.5" customHeight="1" x14ac:dyDescent="0.25">
      <c r="A64" s="51"/>
      <c r="B64" s="51"/>
      <c r="C64" s="51"/>
      <c r="D64" s="51"/>
      <c r="E64" s="51"/>
      <c r="F64" s="51"/>
      <c r="G64" s="51"/>
      <c r="H64" s="51"/>
      <c r="I64" s="51"/>
      <c r="J64" s="1"/>
      <c r="K64" s="1"/>
    </row>
    <row r="65" spans="1:11" ht="15.75" x14ac:dyDescent="0.25">
      <c r="A65" s="25" t="s">
        <v>127</v>
      </c>
      <c r="B65" s="31"/>
      <c r="C65" s="31"/>
      <c r="D65" s="31"/>
      <c r="E65" s="31"/>
      <c r="F65" s="31"/>
      <c r="G65" s="55"/>
      <c r="H65" s="31"/>
      <c r="I65" s="31"/>
      <c r="J65" s="1"/>
      <c r="K65" s="1"/>
    </row>
    <row r="66" spans="1:11" ht="15.75" x14ac:dyDescent="0.25">
      <c r="A66" s="72" t="s">
        <v>128</v>
      </c>
      <c r="B66" s="72"/>
      <c r="C66" s="72"/>
      <c r="D66" s="72"/>
      <c r="E66" s="72"/>
      <c r="F66" s="72"/>
      <c r="G66" s="72"/>
      <c r="H66" s="72"/>
      <c r="I66" s="72"/>
      <c r="J66" s="1"/>
      <c r="K66" s="1"/>
    </row>
    <row r="67" spans="1:11" ht="15.75" x14ac:dyDescent="0.25">
      <c r="A67" s="72" t="s">
        <v>134</v>
      </c>
      <c r="B67" s="72"/>
      <c r="C67" s="72"/>
      <c r="D67" s="72"/>
      <c r="E67" s="72"/>
      <c r="F67" s="72"/>
      <c r="G67" s="72"/>
      <c r="H67" s="72"/>
      <c r="I67" s="72"/>
      <c r="J67" s="72"/>
      <c r="K67" s="72"/>
    </row>
    <row r="68" spans="1:11" ht="15.75" x14ac:dyDescent="0.25">
      <c r="A68" s="72" t="s">
        <v>135</v>
      </c>
      <c r="B68" s="72"/>
      <c r="C68" s="72"/>
      <c r="D68" s="72"/>
      <c r="E68" s="72"/>
      <c r="F68" s="72"/>
      <c r="G68" s="72"/>
      <c r="H68" s="72"/>
      <c r="I68" s="72"/>
      <c r="J68" s="72"/>
      <c r="K68" s="72"/>
    </row>
    <row r="69" spans="1:11" ht="114" customHeight="1" x14ac:dyDescent="0.25">
      <c r="A69" s="68" t="s">
        <v>136</v>
      </c>
      <c r="B69" s="68"/>
      <c r="C69" s="68"/>
      <c r="D69" s="68"/>
      <c r="E69" s="68"/>
      <c r="F69" s="68"/>
      <c r="G69" s="68"/>
      <c r="H69" s="68"/>
      <c r="I69" s="68"/>
      <c r="J69" s="1"/>
      <c r="K69" s="1"/>
    </row>
    <row r="70" spans="1:11" ht="33" customHeight="1" x14ac:dyDescent="0.25">
      <c r="A70" s="68" t="s">
        <v>137</v>
      </c>
      <c r="B70" s="68"/>
      <c r="C70" s="68"/>
      <c r="D70" s="68"/>
      <c r="E70" s="68"/>
      <c r="F70" s="68"/>
      <c r="G70" s="68"/>
      <c r="H70" s="68"/>
      <c r="I70" s="68"/>
      <c r="J70" s="1"/>
      <c r="K70" s="1"/>
    </row>
    <row r="71" spans="1:11" ht="98.25" customHeight="1" x14ac:dyDescent="0.25">
      <c r="A71" s="68" t="s">
        <v>138</v>
      </c>
      <c r="B71" s="68"/>
      <c r="C71" s="68"/>
      <c r="D71" s="68"/>
      <c r="E71" s="68"/>
      <c r="F71" s="68"/>
      <c r="G71" s="68"/>
      <c r="H71" s="68"/>
      <c r="I71" s="68"/>
      <c r="J71" s="1"/>
      <c r="K71" s="1"/>
    </row>
    <row r="72" spans="1:11" ht="35.25" customHeight="1" x14ac:dyDescent="0.25">
      <c r="A72" s="26"/>
      <c r="B72" s="26"/>
      <c r="C72" s="26"/>
      <c r="D72" s="26"/>
      <c r="E72" s="26"/>
      <c r="F72" s="26"/>
      <c r="G72" s="26"/>
      <c r="H72" s="26"/>
      <c r="I72" s="26"/>
      <c r="J72" s="1"/>
      <c r="K72" s="1"/>
    </row>
    <row r="73" spans="1:11" ht="15.75" x14ac:dyDescent="0.25">
      <c r="A73" s="46"/>
      <c r="B73" s="46" t="s">
        <v>157</v>
      </c>
      <c r="C73" s="1"/>
      <c r="D73" s="46"/>
      <c r="E73" s="1"/>
      <c r="F73" s="1"/>
      <c r="G73" s="56"/>
      <c r="H73" s="46"/>
      <c r="I73" s="1"/>
      <c r="J73" s="1"/>
      <c r="K73" s="1"/>
    </row>
    <row r="74" spans="1:11" ht="31.5" x14ac:dyDescent="0.25">
      <c r="A74" s="1" t="s">
        <v>129</v>
      </c>
      <c r="B74" s="1"/>
      <c r="C74" s="1"/>
      <c r="D74" s="1" t="s">
        <v>145</v>
      </c>
      <c r="E74" s="1"/>
      <c r="F74" s="1"/>
      <c r="G74" s="57" t="s">
        <v>130</v>
      </c>
      <c r="H74" s="1"/>
      <c r="I74" s="1"/>
      <c r="J74" s="1"/>
      <c r="K74" s="1"/>
    </row>
    <row r="75" spans="1:11" ht="15.75" x14ac:dyDescent="0.25">
      <c r="A75" s="1"/>
      <c r="B75" s="1"/>
      <c r="C75" s="1"/>
      <c r="D75" s="1"/>
      <c r="E75" s="1"/>
      <c r="F75" s="1"/>
      <c r="G75" s="52"/>
      <c r="H75" s="1"/>
      <c r="I75" s="1"/>
      <c r="J75" s="1"/>
      <c r="K75" s="1"/>
    </row>
    <row r="76" spans="1:11" ht="15.75" x14ac:dyDescent="0.25">
      <c r="A76" s="69" t="s">
        <v>146</v>
      </c>
      <c r="B76" s="69"/>
      <c r="C76" s="69"/>
      <c r="D76" s="69"/>
      <c r="E76" s="69"/>
      <c r="F76" s="69"/>
      <c r="G76" s="69"/>
      <c r="H76" s="69"/>
      <c r="I76" s="69"/>
      <c r="J76" s="1"/>
      <c r="K76" s="1"/>
    </row>
    <row r="77" spans="1:11" ht="15.75" x14ac:dyDescent="0.25">
      <c r="A77" s="1"/>
      <c r="B77" s="1"/>
      <c r="C77" s="1"/>
      <c r="D77" s="1"/>
      <c r="E77" s="1"/>
      <c r="F77" s="1"/>
      <c r="G77" s="52"/>
      <c r="H77" s="1"/>
      <c r="I77" s="1"/>
      <c r="J77" s="1"/>
      <c r="K77" s="1"/>
    </row>
  </sheetData>
  <mergeCells count="28">
    <mergeCell ref="A2:K2"/>
    <mergeCell ref="A63:I63"/>
    <mergeCell ref="A61:H61"/>
    <mergeCell ref="A66:I66"/>
    <mergeCell ref="A69:I69"/>
    <mergeCell ref="A28:I28"/>
    <mergeCell ref="B17:K17"/>
    <mergeCell ref="B19:K19"/>
    <mergeCell ref="B21:K21"/>
    <mergeCell ref="B23:K23"/>
    <mergeCell ref="A25:H25"/>
    <mergeCell ref="A4:I4"/>
    <mergeCell ref="B7:K7"/>
    <mergeCell ref="B9:K9"/>
    <mergeCell ref="B11:K11"/>
    <mergeCell ref="B13:K13"/>
    <mergeCell ref="B15:K15"/>
    <mergeCell ref="A70:I70"/>
    <mergeCell ref="A71:I71"/>
    <mergeCell ref="A76:I76"/>
    <mergeCell ref="A34:F34"/>
    <mergeCell ref="A35:F35"/>
    <mergeCell ref="A36:F36"/>
    <mergeCell ref="B55:I55"/>
    <mergeCell ref="A59:H59"/>
    <mergeCell ref="A60:H60"/>
    <mergeCell ref="A67:K67"/>
    <mergeCell ref="A68:K68"/>
  </mergeCells>
  <pageMargins left="0.511811023622047" right="0.511811023622047" top="0.74803149606299213" bottom="0.55118110236220508" header="0.31496062992126012" footer="0.31496062992126012"/>
  <pageSetup paperSize="9" scale="6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1-22 pirkimo dalys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Voverienė</dc:creator>
  <cp:lastModifiedBy>Vilma Sobolevskienė</cp:lastModifiedBy>
  <cp:lastPrinted>2023-04-12T13:35:08Z</cp:lastPrinted>
  <dcterms:created xsi:type="dcterms:W3CDTF">2023-03-27T08:33:55Z</dcterms:created>
  <dcterms:modified xsi:type="dcterms:W3CDTF">2023-06-12T06:13:08Z</dcterms:modified>
</cp:coreProperties>
</file>