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v.petruskeviciute\Desktop\Sveikata\Telšių ligoninė (10344)\Viešinimui\Tradintek\"/>
    </mc:Choice>
  </mc:AlternateContent>
  <xr:revisionPtr revIDLastSave="0" documentId="13_ncr:1_{589239ED-9150-4CD6-89BE-09553538356A}" xr6:coauthVersionLast="47" xr6:coauthVersionMax="47" xr10:uidLastSave="{00000000-0000-0000-0000-000000000000}"/>
  <bookViews>
    <workbookView xWindow="28680" yWindow="-120" windowWidth="29040" windowHeight="15840" xr2:uid="{00000000-000D-0000-FFFF-FFFF00000000}"/>
  </bookViews>
  <sheets>
    <sheet name="Pasiūlymas" sheetId="1" r:id="rId1"/>
    <sheet name="Subtiekėjai ir priedai" sheetId="2" r:id="rId2"/>
    <sheet name="Ekonominiai kriterijai"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F62" i="1"/>
  <c r="G63" i="1" s="1"/>
  <c r="G52" i="1"/>
  <c r="F50" i="1"/>
  <c r="F51" i="1" s="1"/>
  <c r="F52" i="1" s="1"/>
  <c r="F53" i="1" s="1"/>
  <c r="G40" i="1"/>
  <c r="F38" i="1"/>
  <c r="G39" i="1" s="1"/>
  <c r="G21" i="1"/>
  <c r="G51" i="1" l="1"/>
  <c r="F39" i="1"/>
  <c r="F40" i="1" s="1"/>
  <c r="F41" i="1" s="1"/>
  <c r="F63" i="1"/>
  <c r="F64" i="1" s="1"/>
  <c r="F65" i="1" s="1"/>
</calcChain>
</file>

<file path=xl/sharedStrings.xml><?xml version="1.0" encoding="utf-8"?>
<sst xmlns="http://schemas.openxmlformats.org/spreadsheetml/2006/main" count="155" uniqueCount="109">
  <si>
    <t>PIRKIMO SĄLYGŲ PRIEDAS "PASIŪLYMO FORMA"</t>
  </si>
  <si>
    <t>MEDICININĖ ĮRANGA, REIKALINGA UROLOGINIŲ PASLAUGŲ TEIKIMUI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</si>
  <si>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</si>
  <si>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</si>
  <si>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</si>
  <si>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</si>
  <si>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</si>
  <si>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</si>
  <si>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</si>
  <si>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</si>
  <si>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</si>
  <si>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</si>
  <si>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</si>
  <si>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</si>
  <si>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</si>
  <si>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</si>
  <si>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</si>
  <si>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</si>
  <si>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</si>
  <si>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</si>
  <si>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</si>
  <si>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</si>
  <si>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</si>
  <si>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</si>
  <si>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</si>
  <si>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</si>
  <si>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</si>
  <si>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ECHOSKOPAS</t>
  </si>
  <si>
    <t>Tiekėjo pasiūlymas:</t>
  </si>
  <si>
    <t>Nr.</t>
  </si>
  <si>
    <t>Pavadinimas</t>
  </si>
  <si>
    <t>Kiekis</t>
  </si>
  <si>
    <t>Mato vienetas</t>
  </si>
  <si>
    <t>Kaina be PVM, Eur</t>
  </si>
  <si>
    <t>Suma be PVM, Eur</t>
  </si>
  <si>
    <t>Gamintojas, modelis</t>
  </si>
  <si>
    <t>1.</t>
  </si>
  <si>
    <t>Echoskopas</t>
  </si>
  <si>
    <t>1.1.</t>
  </si>
  <si>
    <t>vnt.</t>
  </si>
  <si>
    <t>Suma be PVM</t>
  </si>
  <si>
    <t>Taikomas PVM dydis (%)</t>
  </si>
  <si>
    <t>PVM suma</t>
  </si>
  <si>
    <t>Suma su PVM</t>
  </si>
  <si>
    <t>2. DALIS</t>
  </si>
  <si>
    <t>ENDOSKOPINIŲ INSTRUMENTŲ RINKINYS</t>
  </si>
  <si>
    <t>2.</t>
  </si>
  <si>
    <t>Endoskopinių instrumentų rinkinys</t>
  </si>
  <si>
    <t>2.1.</t>
  </si>
  <si>
    <t>kompl.</t>
  </si>
  <si>
    <t>3. DALIS</t>
  </si>
  <si>
    <t>LANKSTUS CISTOSKOPAS</t>
  </si>
  <si>
    <t>3.</t>
  </si>
  <si>
    <t>Lankstus cistoskopas</t>
  </si>
  <si>
    <t>3.1.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</si>
  <si>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</si>
  <si>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</si>
  <si>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</si>
  <si>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</si>
  <si>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</si>
  <si>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</si>
  <si>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</si>
  <si>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</si>
  <si>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</si>
  <si>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</si>
  <si>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</si>
  <si>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</si>
  <si>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</si>
  <si>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</si>
  <si>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</si>
  <si>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</si>
  <si>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</si>
  <si>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</si>
  <si>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</si>
  <si>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</si>
  <si>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</si>
  <si>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</si>
  <si>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</si>
  <si>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</si>
  <si>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10344 2023-06-05 13:58:42</t>
  </si>
  <si>
    <t>Dalies biudžetas su PVM: 68970.00 EUR</t>
  </si>
  <si>
    <t>Dalies biudžetas su PVM: 24200.00 EUR</t>
  </si>
  <si>
    <t>Dalies biudžetas su PVM: 41140.00 EUR</t>
  </si>
  <si>
    <t>Ekonominio vertinimo kriterijai</t>
  </si>
  <si>
    <t>Eilės Nr.</t>
  </si>
  <si>
    <t>(T1) Skaitmeninių vaizdo apdorojimo kanalų ne mažiau kaip 4,5</t>
  </si>
  <si>
    <t>Atitikimas reikalavimui (TAIP/ NE)</t>
  </si>
  <si>
    <t xml:space="preserve">(T3) Konveksinio daviklio elementų skaičius ≥160 </t>
  </si>
  <si>
    <t>(T2) 2D (B) režimas vaizduojamas gylis ≥  40</t>
  </si>
  <si>
    <t>(T1) Kameros galvutės raiška ≥1920 x 1080</t>
  </si>
  <si>
    <t>Pastaba:</t>
  </si>
  <si>
    <t>Tiekėjo siūlomos prekės parametrų reikšmė*</t>
  </si>
  <si>
    <t xml:space="preserve">2. Užpildytas Pirkimo dokumentų A dalies priedas Nr. 1 "Techninė specifikacija". </t>
  </si>
  <si>
    <t>*Tiekėjo siūlomos prekės parametrų reikšmė turi sutapti su pirkimo dokumentų 1 priede "Techninė specifikacija" nurodytomis parametrų reikšmėmis</t>
  </si>
  <si>
    <t>Karl Storz SE &amp; Co.KG, Vokietija</t>
  </si>
  <si>
    <t xml:space="preserve">124942182		</t>
  </si>
  <si>
    <t>J.Jasinskio g. 9, LT-01112 Vilnius</t>
  </si>
  <si>
    <t xml:space="preserve">LT249421811		</t>
  </si>
  <si>
    <t>230724/01</t>
  </si>
  <si>
    <t>Vilnius</t>
  </si>
  <si>
    <t xml:space="preserve">Tradintek UAB		</t>
  </si>
  <si>
    <t xml:space="preserve">"EC Sertifikatas EN_LT					"					</t>
  </si>
  <si>
    <t xml:space="preserve">"Istatai_Tradintek					"					</t>
  </si>
  <si>
    <t xml:space="preserve">"Registrų centro išrašas					"					</t>
  </si>
  <si>
    <t xml:space="preserve">"Įgaliojimas atstovauti tiekėją					"					</t>
  </si>
  <si>
    <t xml:space="preserve">"Deklaracija dėl dalių tiekimo					"					</t>
  </si>
  <si>
    <t>NE</t>
  </si>
  <si>
    <t>TAIP</t>
  </si>
  <si>
    <t>1920x1080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</si>
</sst>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3" fillId="2" borderId="0" xfId="0" applyFont="1" applyFill="1"/>
    <xf numFmtId="0" fontId="0" fillId="2" borderId="0" xfId="0" applyFill="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2" borderId="0" xfId="0" applyFont="1" applyFill="1"/>
    <xf numFmtId="0" fontId="2" fillId="2" borderId="1" xfId="0" applyFont="1" applyFill="1" applyBorder="1" applyAlignment="1">
      <alignment horizontal="center"/>
    </xf>
    <xf numFmtId="0" fontId="2" fillId="2" borderId="1" xfId="0" applyFont="1" applyFill="1" applyBorder="1"/>
    <xf numFmtId="0" fontId="2" fillId="0" borderId="1" xfId="0" applyFont="1" applyBorder="1"/>
    <xf numFmtId="0" fontId="1" fillId="2" borderId="0" xfId="0" applyFont="1" applyFill="1"/>
    <xf numFmtId="0" fontId="1" fillId="5" borderId="23" xfId="0" applyFont="1" applyFill="1" applyBorder="1" applyProtection="1">
      <protection locked="0"/>
    </xf>
    <xf numFmtId="14" fontId="4" fillId="5" borderId="1" xfId="0" applyNumberFormat="1" applyFont="1" applyFill="1" applyBorder="1" applyProtection="1">
      <protection locked="0"/>
    </xf>
    <xf numFmtId="0" fontId="1" fillId="5" borderId="1" xfId="0" applyFont="1" applyFill="1" applyBorder="1" applyProtection="1">
      <protection locked="0"/>
    </xf>
    <xf numFmtId="0" fontId="1" fillId="0" borderId="1" xfId="0" applyFont="1" applyBorder="1"/>
    <xf numFmtId="0" fontId="4"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6" fillId="2" borderId="2" xfId="0" applyNumberFormat="1" applyFont="1" applyFill="1" applyBorder="1" applyAlignment="1">
      <alignment horizontal="left" vertical="center"/>
    </xf>
    <xf numFmtId="0" fontId="0" fillId="0" borderId="22" xfId="0" applyBorder="1"/>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vertical="center" wrapText="1"/>
    </xf>
    <xf numFmtId="0" fontId="4" fillId="4" borderId="23" xfId="0" applyFont="1" applyFill="1" applyBorder="1" applyAlignment="1">
      <alignment vertical="center" wrapText="1"/>
    </xf>
    <xf numFmtId="0" fontId="0" fillId="0" borderId="23" xfId="0" applyBorder="1"/>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2" borderId="0" xfId="0" applyFont="1" applyFill="1"/>
    <xf numFmtId="0" fontId="5" fillId="2" borderId="0" xfId="0" applyFont="1" applyFill="1" applyAlignment="1">
      <alignment horizontal="left" wrapText="1"/>
    </xf>
    <xf numFmtId="0" fontId="4" fillId="2" borderId="4" xfId="0" applyFont="1" applyFill="1" applyBorder="1" applyAlignment="1">
      <alignment horizontal="center" vertical="center" wrapText="1"/>
    </xf>
    <xf numFmtId="0" fontId="0" fillId="0" borderId="12" xfId="0" applyBorder="1"/>
    <xf numFmtId="0" fontId="4" fillId="2" borderId="5" xfId="0" applyFont="1" applyFill="1" applyBorder="1" applyAlignment="1">
      <alignment horizontal="center" vertical="center" wrapText="1"/>
    </xf>
    <xf numFmtId="0" fontId="0" fillId="0" borderId="13" xfId="0" applyBorder="1"/>
    <xf numFmtId="0" fontId="4" fillId="3" borderId="7"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9" xfId="0" applyFont="1" applyFill="1" applyBorder="1" applyAlignment="1" applyProtection="1">
      <alignment horizontal="center" vertical="center" wrapText="1"/>
      <protection locked="0"/>
    </xf>
    <xf numFmtId="0" fontId="0" fillId="0" borderId="20"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5" fillId="2" borderId="0" xfId="0" applyFont="1" applyFill="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8" xfId="0" applyFont="1" applyFill="1" applyBorder="1" applyAlignment="1" applyProtection="1">
      <alignment horizontal="center" vertical="center" wrapText="1"/>
      <protection locked="0"/>
    </xf>
    <xf numFmtId="0" fontId="0" fillId="0" borderId="17" xfId="0" applyBorder="1"/>
    <xf numFmtId="0" fontId="7" fillId="2" borderId="0" xfId="0" applyFont="1" applyFill="1" applyAlignment="1">
      <alignment horizontal="left" vertical="top" wrapText="1"/>
    </xf>
    <xf numFmtId="0" fontId="5" fillId="2" borderId="0" xfId="0" applyFont="1" applyFill="1" applyAlignment="1">
      <alignment horizontal="left"/>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5"/>
  <sheetViews>
    <sheetView tabSelected="1" workbookViewId="0">
      <selection activeCell="C16" sqref="C16:F20"/>
    </sheetView>
  </sheetViews>
  <sheetFormatPr defaultColWidth="10.796875" defaultRowHeight="14.4" x14ac:dyDescent="0.3"/>
  <cols>
    <col min="1" max="1" width="9.19921875" style="1" customWidth="1"/>
    <col min="2" max="2" width="78" style="1" customWidth="1"/>
    <col min="3" max="6" width="29.296875" style="1" customWidth="1"/>
    <col min="7" max="7" width="31.79687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34">
        <v>45131</v>
      </c>
    </row>
    <row r="9" spans="1:6" x14ac:dyDescent="0.3">
      <c r="A9" s="4" t="s">
        <v>5</v>
      </c>
      <c r="B9" s="35" t="s">
        <v>98</v>
      </c>
    </row>
    <row r="10" spans="1:6" x14ac:dyDescent="0.3">
      <c r="A10" s="4" t="s">
        <v>6</v>
      </c>
      <c r="B10" s="35" t="s">
        <v>99</v>
      </c>
    </row>
    <row r="12" spans="1:6" ht="15.6" x14ac:dyDescent="0.3">
      <c r="A12" s="37" t="s">
        <v>7</v>
      </c>
      <c r="B12" s="38"/>
      <c r="C12" s="39" t="s">
        <v>100</v>
      </c>
      <c r="D12" s="40"/>
      <c r="E12" s="40"/>
      <c r="F12" s="41"/>
    </row>
    <row r="13" spans="1:6" ht="16.05" customHeight="1" x14ac:dyDescent="0.3">
      <c r="A13" s="42" t="s">
        <v>8</v>
      </c>
      <c r="B13" s="43"/>
      <c r="C13" s="44" t="s">
        <v>95</v>
      </c>
      <c r="D13" s="40"/>
      <c r="E13" s="40"/>
      <c r="F13" s="41"/>
    </row>
    <row r="14" spans="1:6" ht="16.05" customHeight="1" x14ac:dyDescent="0.3">
      <c r="A14" s="42" t="s">
        <v>9</v>
      </c>
      <c r="B14" s="43"/>
      <c r="C14" s="44" t="s">
        <v>96</v>
      </c>
      <c r="D14" s="40"/>
      <c r="E14" s="40"/>
      <c r="F14" s="41"/>
    </row>
    <row r="15" spans="1:6" ht="16.05" customHeight="1" x14ac:dyDescent="0.3">
      <c r="A15" s="37" t="s">
        <v>10</v>
      </c>
      <c r="B15" s="38"/>
      <c r="C15" s="44" t="s">
        <v>97</v>
      </c>
      <c r="D15" s="40"/>
      <c r="E15" s="40"/>
      <c r="F15" s="41"/>
    </row>
    <row r="16" spans="1:6" ht="63" customHeight="1" x14ac:dyDescent="0.3">
      <c r="A16" s="45" t="s">
        <v>11</v>
      </c>
      <c r="B16" s="43"/>
      <c r="C16" s="44"/>
      <c r="D16" s="40"/>
      <c r="E16" s="40"/>
      <c r="F16" s="41"/>
    </row>
    <row r="17" spans="1:7" ht="16.05" customHeight="1" x14ac:dyDescent="0.3">
      <c r="A17" s="37" t="s">
        <v>12</v>
      </c>
      <c r="B17" s="38"/>
      <c r="C17" s="44"/>
      <c r="D17" s="40"/>
      <c r="E17" s="40"/>
      <c r="F17" s="41"/>
    </row>
    <row r="18" spans="1:7" ht="16.05" customHeight="1" x14ac:dyDescent="0.3">
      <c r="A18" s="37" t="s">
        <v>13</v>
      </c>
      <c r="B18" s="38"/>
      <c r="C18" s="44"/>
      <c r="D18" s="40"/>
      <c r="E18" s="40"/>
      <c r="F18" s="41"/>
    </row>
    <row r="19" spans="1:7" ht="48" customHeight="1" x14ac:dyDescent="0.3">
      <c r="A19" s="37" t="s">
        <v>14</v>
      </c>
      <c r="B19" s="38"/>
      <c r="C19" s="44"/>
      <c r="D19" s="40"/>
      <c r="E19" s="40"/>
      <c r="F19" s="41"/>
    </row>
    <row r="20" spans="1:7" ht="55.05" customHeight="1" x14ac:dyDescent="0.3">
      <c r="A20" s="37" t="s">
        <v>15</v>
      </c>
      <c r="B20" s="38"/>
      <c r="C20" s="44"/>
      <c r="D20" s="40"/>
      <c r="E20" s="40"/>
      <c r="F20" s="41"/>
    </row>
    <row r="21" spans="1:7" ht="70.95" customHeight="1" x14ac:dyDescent="0.3">
      <c r="A21" s="48" t="s">
        <v>16</v>
      </c>
      <c r="B21" s="49"/>
      <c r="C21" s="50"/>
      <c r="D21" s="51"/>
      <c r="E21" s="51"/>
      <c r="F21" s="51"/>
      <c r="G21" s="13"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52" t="s">
        <v>17</v>
      </c>
      <c r="B23" s="46"/>
      <c r="C23" s="46"/>
      <c r="D23" s="46"/>
      <c r="E23" s="46"/>
      <c r="F23" s="46"/>
    </row>
    <row r="24" spans="1:7" x14ac:dyDescent="0.3">
      <c r="A24" s="46" t="s">
        <v>18</v>
      </c>
      <c r="B24" s="46"/>
      <c r="C24" s="46"/>
      <c r="D24" s="46"/>
      <c r="E24" s="46"/>
      <c r="F24" s="46"/>
    </row>
    <row r="25" spans="1:7" x14ac:dyDescent="0.3">
      <c r="A25" s="46" t="s">
        <v>19</v>
      </c>
      <c r="B25" s="46"/>
      <c r="C25" s="46"/>
      <c r="D25" s="46"/>
      <c r="E25" s="46"/>
      <c r="F25" s="46"/>
    </row>
    <row r="26" spans="1:7" x14ac:dyDescent="0.3">
      <c r="A26" s="46" t="s">
        <v>20</v>
      </c>
      <c r="B26" s="46"/>
      <c r="C26" s="46"/>
      <c r="D26" s="46"/>
      <c r="E26" s="46"/>
      <c r="F26" s="46"/>
    </row>
    <row r="27" spans="1:7" x14ac:dyDescent="0.3">
      <c r="A27" s="2" t="s">
        <v>92</v>
      </c>
    </row>
    <row r="28" spans="1:7" x14ac:dyDescent="0.3">
      <c r="A28" s="46" t="s">
        <v>21</v>
      </c>
      <c r="B28" s="46"/>
      <c r="C28" s="46"/>
      <c r="D28" s="46"/>
      <c r="E28" s="46"/>
      <c r="F28" s="46"/>
    </row>
    <row r="29" spans="1:7" ht="31.95" customHeight="1" x14ac:dyDescent="0.3">
      <c r="A29" s="47" t="s">
        <v>22</v>
      </c>
      <c r="B29" s="46"/>
      <c r="C29" s="46"/>
      <c r="D29" s="46"/>
      <c r="E29" s="46"/>
      <c r="F29" s="46"/>
    </row>
    <row r="30" spans="1:7" x14ac:dyDescent="0.3">
      <c r="A30" s="46" t="s">
        <v>23</v>
      </c>
      <c r="B30" s="46"/>
      <c r="C30" s="46"/>
      <c r="D30" s="46"/>
      <c r="E30" s="46"/>
      <c r="F30" s="46"/>
    </row>
    <row r="31" spans="1:7" x14ac:dyDescent="0.3">
      <c r="A31" s="13" t="s">
        <v>24</v>
      </c>
      <c r="D31" s="14"/>
    </row>
    <row r="32" spans="1:7" x14ac:dyDescent="0.3">
      <c r="A32" s="13" t="s">
        <v>25</v>
      </c>
    </row>
    <row r="33" spans="1:7" x14ac:dyDescent="0.3">
      <c r="A33" s="12" t="s">
        <v>26</v>
      </c>
      <c r="B33" s="12" t="s">
        <v>27</v>
      </c>
    </row>
    <row r="35" spans="1:7" x14ac:dyDescent="0.3">
      <c r="A35" s="12" t="s">
        <v>28</v>
      </c>
    </row>
    <row r="36" spans="1:7" x14ac:dyDescent="0.3">
      <c r="A36" s="15" t="s">
        <v>29</v>
      </c>
      <c r="B36" s="15" t="s">
        <v>30</v>
      </c>
      <c r="C36" s="15" t="s">
        <v>31</v>
      </c>
      <c r="D36" s="15" t="s">
        <v>32</v>
      </c>
      <c r="E36" s="15" t="s">
        <v>33</v>
      </c>
      <c r="F36" s="15" t="s">
        <v>34</v>
      </c>
      <c r="G36" s="15" t="s">
        <v>35</v>
      </c>
    </row>
    <row r="37" spans="1:7" x14ac:dyDescent="0.3">
      <c r="A37" s="15" t="s">
        <v>36</v>
      </c>
      <c r="B37" s="15" t="s">
        <v>37</v>
      </c>
      <c r="C37" s="16"/>
      <c r="D37" s="16"/>
      <c r="E37" s="16"/>
      <c r="F37" s="16"/>
      <c r="G37" s="16"/>
    </row>
    <row r="38" spans="1:7" x14ac:dyDescent="0.3">
      <c r="A38" s="16" t="s">
        <v>38</v>
      </c>
      <c r="B38" s="16" t="s">
        <v>37</v>
      </c>
      <c r="C38" s="16">
        <v>1</v>
      </c>
      <c r="D38" s="16" t="s">
        <v>39</v>
      </c>
      <c r="E38" s="17"/>
      <c r="F38" s="16" t="str">
        <f>IF(ISBLANK(E38),"", PRODUCT(C38,E38))</f>
        <v/>
      </c>
      <c r="G38" s="18"/>
    </row>
    <row r="39" spans="1:7" x14ac:dyDescent="0.3">
      <c r="E39" s="15" t="s">
        <v>40</v>
      </c>
      <c r="F39" s="15" t="str">
        <f>IF(F38="","",ROUND(SUM(F38:F38),2))</f>
        <v/>
      </c>
      <c r="G39" s="13" t="str">
        <f>IF(F38="","Neužpildytos visos objektų kainos","")</f>
        <v>Neužpildytos visos objektų kainos</v>
      </c>
    </row>
    <row r="40" spans="1:7" x14ac:dyDescent="0.3">
      <c r="C40" s="15" t="s">
        <v>41</v>
      </c>
      <c r="D40" s="18"/>
      <c r="E40" s="15" t="s">
        <v>42</v>
      </c>
      <c r="F40" s="15" t="str">
        <f>IF(OR(F39="",D40=""),"", ROUND(PRODUCT(D40,F39)/100,2))</f>
        <v/>
      </c>
      <c r="G40" s="13" t="str">
        <f>IF(D40="", "Nurodykite taikomą PVM dydį", "")</f>
        <v>Nurodykite taikomą PVM dydį</v>
      </c>
    </row>
    <row r="41" spans="1:7" x14ac:dyDescent="0.3">
      <c r="E41" s="15" t="s">
        <v>43</v>
      </c>
      <c r="F41" s="15">
        <f>IF(ISBLANK(F40), "", ROUND(SUM(F39:F40),2))</f>
        <v>0</v>
      </c>
      <c r="G41" s="24" t="s">
        <v>80</v>
      </c>
    </row>
    <row r="45" spans="1:7" x14ac:dyDescent="0.3">
      <c r="A45" s="12" t="s">
        <v>44</v>
      </c>
      <c r="B45" s="12" t="s">
        <v>45</v>
      </c>
    </row>
    <row r="47" spans="1:7" x14ac:dyDescent="0.3">
      <c r="A47" s="12" t="s">
        <v>28</v>
      </c>
    </row>
    <row r="48" spans="1:7" x14ac:dyDescent="0.3">
      <c r="A48" s="15" t="s">
        <v>29</v>
      </c>
      <c r="B48" s="15" t="s">
        <v>30</v>
      </c>
      <c r="C48" s="15" t="s">
        <v>31</v>
      </c>
      <c r="D48" s="15" t="s">
        <v>32</v>
      </c>
      <c r="E48" s="15" t="s">
        <v>33</v>
      </c>
      <c r="F48" s="15" t="s">
        <v>34</v>
      </c>
      <c r="G48" s="15" t="s">
        <v>35</v>
      </c>
    </row>
    <row r="49" spans="1:7" x14ac:dyDescent="0.3">
      <c r="A49" s="15" t="s">
        <v>46</v>
      </c>
      <c r="B49" s="15" t="s">
        <v>47</v>
      </c>
      <c r="C49" s="16"/>
      <c r="D49" s="16"/>
      <c r="E49" s="16"/>
      <c r="F49" s="16"/>
      <c r="G49" s="16"/>
    </row>
    <row r="50" spans="1:7" x14ac:dyDescent="0.3">
      <c r="A50" s="16" t="s">
        <v>48</v>
      </c>
      <c r="B50" s="16" t="s">
        <v>47</v>
      </c>
      <c r="C50" s="16">
        <v>1</v>
      </c>
      <c r="D50" s="16" t="s">
        <v>49</v>
      </c>
      <c r="E50" s="17">
        <v>15100</v>
      </c>
      <c r="F50" s="16">
        <f>IF(ISBLANK(E50),"", PRODUCT(C50,E50))</f>
        <v>15100</v>
      </c>
      <c r="G50" s="33" t="s">
        <v>94</v>
      </c>
    </row>
    <row r="51" spans="1:7" x14ac:dyDescent="0.3">
      <c r="E51" s="15" t="s">
        <v>40</v>
      </c>
      <c r="F51" s="15">
        <f>IF(F50="","",ROUND(SUM(F50:F50),2))</f>
        <v>15100</v>
      </c>
      <c r="G51" s="13" t="str">
        <f>IF(F50="","Neužpildytos visos objektų kainos","")</f>
        <v/>
      </c>
    </row>
    <row r="52" spans="1:7" x14ac:dyDescent="0.3">
      <c r="C52" s="15" t="s">
        <v>41</v>
      </c>
      <c r="D52" s="18">
        <v>21</v>
      </c>
      <c r="E52" s="15" t="s">
        <v>42</v>
      </c>
      <c r="F52" s="15">
        <f>IF(OR(F51="",D52=""),"", ROUND(PRODUCT(D52,F51)/100,2))</f>
        <v>3171</v>
      </c>
      <c r="G52" s="13" t="str">
        <f>IF(D52="", "Nurodykite taikomą PVM dydį", "")</f>
        <v/>
      </c>
    </row>
    <row r="53" spans="1:7" x14ac:dyDescent="0.3">
      <c r="E53" s="15" t="s">
        <v>43</v>
      </c>
      <c r="F53" s="15">
        <f>IF(ISBLANK(F52), "", ROUND(SUM(F51:F52),2))</f>
        <v>18271</v>
      </c>
      <c r="G53" s="24" t="s">
        <v>81</v>
      </c>
    </row>
    <row r="57" spans="1:7" x14ac:dyDescent="0.3">
      <c r="A57" s="12" t="s">
        <v>50</v>
      </c>
      <c r="B57" s="12" t="s">
        <v>51</v>
      </c>
    </row>
    <row r="59" spans="1:7" x14ac:dyDescent="0.3">
      <c r="A59" s="12" t="s">
        <v>28</v>
      </c>
    </row>
    <row r="60" spans="1:7" x14ac:dyDescent="0.3">
      <c r="A60" s="15" t="s">
        <v>29</v>
      </c>
      <c r="B60" s="15" t="s">
        <v>30</v>
      </c>
      <c r="C60" s="15" t="s">
        <v>31</v>
      </c>
      <c r="D60" s="15" t="s">
        <v>32</v>
      </c>
      <c r="E60" s="15" t="s">
        <v>33</v>
      </c>
      <c r="F60" s="15" t="s">
        <v>34</v>
      </c>
      <c r="G60" s="15" t="s">
        <v>35</v>
      </c>
    </row>
    <row r="61" spans="1:7" x14ac:dyDescent="0.3">
      <c r="A61" s="15" t="s">
        <v>52</v>
      </c>
      <c r="B61" s="15" t="s">
        <v>53</v>
      </c>
      <c r="C61" s="16"/>
      <c r="D61" s="16"/>
      <c r="E61" s="16"/>
      <c r="F61" s="16"/>
      <c r="G61" s="16"/>
    </row>
    <row r="62" spans="1:7" x14ac:dyDescent="0.3">
      <c r="A62" s="16" t="s">
        <v>54</v>
      </c>
      <c r="B62" s="16" t="s">
        <v>53</v>
      </c>
      <c r="C62" s="16">
        <v>1</v>
      </c>
      <c r="D62" s="16" t="s">
        <v>49</v>
      </c>
      <c r="E62" s="17">
        <v>34000</v>
      </c>
      <c r="F62" s="16">
        <f>IF(ISBLANK(E62),"", PRODUCT(C62,E62))</f>
        <v>34000</v>
      </c>
      <c r="G62" s="33" t="s">
        <v>94</v>
      </c>
    </row>
    <row r="63" spans="1:7" x14ac:dyDescent="0.3">
      <c r="E63" s="15" t="s">
        <v>40</v>
      </c>
      <c r="F63" s="15">
        <f>IF(F62="","",ROUND(SUM(F62:F62),2))</f>
        <v>34000</v>
      </c>
      <c r="G63" s="13" t="str">
        <f>IF(F62="","Neužpildytos visos objektų kainos","")</f>
        <v/>
      </c>
    </row>
    <row r="64" spans="1:7" x14ac:dyDescent="0.3">
      <c r="C64" s="15" t="s">
        <v>41</v>
      </c>
      <c r="D64" s="18">
        <v>21</v>
      </c>
      <c r="E64" s="15" t="s">
        <v>42</v>
      </c>
      <c r="F64" s="15">
        <f>IF(OR(F63="",D64=""),"", ROUND(PRODUCT(D64,F63)/100,2))</f>
        <v>7140</v>
      </c>
      <c r="G64" s="13" t="str">
        <f>IF(D64="", "Nurodykite taikomą PVM dydį", "")</f>
        <v/>
      </c>
    </row>
    <row r="65" spans="5:7" x14ac:dyDescent="0.3">
      <c r="E65" s="15" t="s">
        <v>43</v>
      </c>
      <c r="F65" s="15">
        <f>IF(ISBLANK(F64), "", ROUND(SUM(F63:F64),2))</f>
        <v>41140</v>
      </c>
      <c r="G65" s="24" t="s">
        <v>82</v>
      </c>
    </row>
  </sheetData>
  <sheetProtection algorithmName="SHA-512" hashValue="Qzt1zCNPhyodloT2E1ab/hXG1sjeo/rY5zN9IDX+U7mVnzJ1cZrn3MTs8GOlh4OUZe7XGXsJG87D2SYjiFVwCA==" saltValue="oiyn5cT30YwDMarVXMpa4g==" spinCount="100000" sheet="1"/>
  <mergeCells count="27">
    <mergeCell ref="A28:F28"/>
    <mergeCell ref="A29:F29"/>
    <mergeCell ref="A30:F30"/>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E51" sqref="E51:J51"/>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3" t="s">
        <v>55</v>
      </c>
      <c r="B2" s="46"/>
      <c r="C2" s="46"/>
      <c r="D2" s="46"/>
      <c r="E2" s="46"/>
      <c r="F2" s="46"/>
      <c r="G2" s="46"/>
      <c r="H2" s="46"/>
      <c r="I2" s="46"/>
      <c r="J2" s="46"/>
      <c r="K2" s="46"/>
    </row>
    <row r="3" spans="1:11" x14ac:dyDescent="0.3">
      <c r="A3" s="46"/>
      <c r="B3" s="46"/>
      <c r="C3" s="46"/>
      <c r="D3" s="46"/>
      <c r="E3" s="46"/>
      <c r="F3" s="46"/>
      <c r="G3" s="46"/>
      <c r="H3" s="46"/>
      <c r="I3" s="46"/>
      <c r="J3" s="46"/>
      <c r="K3" s="46"/>
    </row>
    <row r="4" spans="1:11" ht="16.05" customHeight="1" thickBot="1" x14ac:dyDescent="0.35">
      <c r="A4" s="7"/>
      <c r="B4" s="7"/>
      <c r="C4" s="7"/>
      <c r="D4" s="7"/>
      <c r="E4" s="7"/>
      <c r="F4" s="7"/>
      <c r="G4" s="7"/>
      <c r="H4" s="7"/>
      <c r="I4" s="7"/>
      <c r="J4" s="7"/>
    </row>
    <row r="5" spans="1:11" ht="48" customHeight="1" x14ac:dyDescent="0.3">
      <c r="A5" s="54" t="s">
        <v>56</v>
      </c>
      <c r="B5" s="55"/>
      <c r="C5" s="56" t="s">
        <v>57</v>
      </c>
      <c r="D5" s="57"/>
      <c r="E5" s="55"/>
      <c r="F5" s="56" t="s">
        <v>58</v>
      </c>
      <c r="G5" s="57"/>
      <c r="H5" s="55"/>
      <c r="I5" s="56" t="s">
        <v>59</v>
      </c>
      <c r="J5" s="55"/>
      <c r="K5" s="9" t="s">
        <v>60</v>
      </c>
    </row>
    <row r="6" spans="1:11" ht="49.05" customHeight="1" x14ac:dyDescent="0.3">
      <c r="A6" s="58"/>
      <c r="B6" s="38"/>
      <c r="C6" s="59"/>
      <c r="D6" s="60"/>
      <c r="E6" s="38"/>
      <c r="F6" s="59"/>
      <c r="G6" s="60"/>
      <c r="H6" s="38"/>
      <c r="I6" s="59"/>
      <c r="J6" s="38"/>
      <c r="K6" s="19"/>
    </row>
    <row r="7" spans="1:11" ht="49.05" customHeight="1" x14ac:dyDescent="0.3">
      <c r="A7" s="58"/>
      <c r="B7" s="38"/>
      <c r="C7" s="59"/>
      <c r="D7" s="60"/>
      <c r="E7" s="38"/>
      <c r="F7" s="59"/>
      <c r="G7" s="60"/>
      <c r="H7" s="38"/>
      <c r="I7" s="59"/>
      <c r="J7" s="38"/>
      <c r="K7" s="19"/>
    </row>
    <row r="8" spans="1:11" ht="49.05" customHeight="1" x14ac:dyDescent="0.3">
      <c r="A8" s="58"/>
      <c r="B8" s="38"/>
      <c r="C8" s="59"/>
      <c r="D8" s="60"/>
      <c r="E8" s="38"/>
      <c r="F8" s="59"/>
      <c r="G8" s="60"/>
      <c r="H8" s="38"/>
      <c r="I8" s="59"/>
      <c r="J8" s="38"/>
      <c r="K8" s="19"/>
    </row>
    <row r="9" spans="1:11" ht="49.05" customHeight="1" x14ac:dyDescent="0.3">
      <c r="A9" s="58"/>
      <c r="B9" s="38"/>
      <c r="C9" s="59"/>
      <c r="D9" s="60"/>
      <c r="E9" s="38"/>
      <c r="F9" s="59"/>
      <c r="G9" s="60"/>
      <c r="H9" s="38"/>
      <c r="I9" s="59"/>
      <c r="J9" s="38"/>
      <c r="K9" s="19"/>
    </row>
    <row r="10" spans="1:11" ht="49.05" customHeight="1" x14ac:dyDescent="0.3">
      <c r="A10" s="58"/>
      <c r="B10" s="38"/>
      <c r="C10" s="59"/>
      <c r="D10" s="60"/>
      <c r="E10" s="38"/>
      <c r="F10" s="59"/>
      <c r="G10" s="60"/>
      <c r="H10" s="38"/>
      <c r="I10" s="59"/>
      <c r="J10" s="38"/>
      <c r="K10" s="19"/>
    </row>
    <row r="11" spans="1:11" ht="49.05" customHeight="1" x14ac:dyDescent="0.3">
      <c r="A11" s="58"/>
      <c r="B11" s="38"/>
      <c r="C11" s="59"/>
      <c r="D11" s="60"/>
      <c r="E11" s="38"/>
      <c r="F11" s="59"/>
      <c r="G11" s="60"/>
      <c r="H11" s="38"/>
      <c r="I11" s="59"/>
      <c r="J11" s="38"/>
      <c r="K11" s="19"/>
    </row>
    <row r="12" spans="1:11" ht="49.05" customHeight="1" x14ac:dyDescent="0.3">
      <c r="A12" s="58"/>
      <c r="B12" s="38"/>
      <c r="C12" s="59"/>
      <c r="D12" s="60"/>
      <c r="E12" s="38"/>
      <c r="F12" s="59"/>
      <c r="G12" s="60"/>
      <c r="H12" s="38"/>
      <c r="I12" s="59"/>
      <c r="J12" s="38"/>
      <c r="K12" s="19"/>
    </row>
    <row r="13" spans="1:11" ht="49.05" customHeight="1" x14ac:dyDescent="0.3">
      <c r="A13" s="58"/>
      <c r="B13" s="38"/>
      <c r="C13" s="59"/>
      <c r="D13" s="60"/>
      <c r="E13" s="38"/>
      <c r="F13" s="59"/>
      <c r="G13" s="60"/>
      <c r="H13" s="38"/>
      <c r="I13" s="59"/>
      <c r="J13" s="38"/>
      <c r="K13" s="19"/>
    </row>
    <row r="14" spans="1:11" ht="49.05" customHeight="1" x14ac:dyDescent="0.3">
      <c r="A14" s="58"/>
      <c r="B14" s="38"/>
      <c r="C14" s="59"/>
      <c r="D14" s="60"/>
      <c r="E14" s="38"/>
      <c r="F14" s="59"/>
      <c r="G14" s="60"/>
      <c r="H14" s="38"/>
      <c r="I14" s="59"/>
      <c r="J14" s="38"/>
      <c r="K14" s="19"/>
    </row>
    <row r="15" spans="1:11" ht="48" customHeight="1" thickBot="1" x14ac:dyDescent="0.35">
      <c r="A15" s="61"/>
      <c r="B15" s="62"/>
      <c r="C15" s="63"/>
      <c r="D15" s="64"/>
      <c r="E15" s="62"/>
      <c r="F15" s="63"/>
      <c r="G15" s="64"/>
      <c r="H15" s="62"/>
      <c r="I15" s="63"/>
      <c r="J15" s="62"/>
      <c r="K15" s="20"/>
    </row>
    <row r="16" spans="1:11" ht="19.05" customHeight="1" x14ac:dyDescent="0.3">
      <c r="A16" s="10"/>
      <c r="B16" s="10"/>
      <c r="C16" s="10"/>
      <c r="D16" s="10"/>
      <c r="E16" s="10"/>
      <c r="F16" s="10"/>
      <c r="G16" s="10"/>
      <c r="H16" s="10"/>
      <c r="I16" s="10"/>
      <c r="J16" s="10"/>
      <c r="K16" s="11"/>
    </row>
    <row r="17" spans="1:11" ht="49.05" customHeight="1" x14ac:dyDescent="0.3">
      <c r="A17" s="65" t="s">
        <v>61</v>
      </c>
      <c r="B17" s="46"/>
      <c r="C17" s="46"/>
      <c r="D17" s="46"/>
      <c r="E17" s="46"/>
      <c r="F17" s="46"/>
      <c r="G17" s="46"/>
      <c r="H17" s="46"/>
      <c r="I17" s="46"/>
      <c r="J17" s="46"/>
      <c r="K17" s="46"/>
    </row>
    <row r="18" spans="1:11" ht="16.05" customHeight="1" thickBot="1" x14ac:dyDescent="0.35">
      <c r="A18" s="10"/>
      <c r="B18" s="10"/>
      <c r="C18" s="10"/>
      <c r="D18" s="10"/>
      <c r="E18" s="10"/>
      <c r="F18" s="10"/>
      <c r="G18" s="10"/>
      <c r="H18" s="10"/>
      <c r="I18" s="10"/>
      <c r="J18" s="10"/>
      <c r="K18" s="11"/>
    </row>
    <row r="19" spans="1:11" ht="49.05" customHeight="1" x14ac:dyDescent="0.3">
      <c r="A19" s="54" t="s">
        <v>30</v>
      </c>
      <c r="B19" s="55"/>
      <c r="C19" s="56" t="s">
        <v>57</v>
      </c>
      <c r="D19" s="57"/>
      <c r="E19" s="55"/>
      <c r="F19" s="56" t="s">
        <v>62</v>
      </c>
      <c r="G19" s="57"/>
      <c r="H19" s="55"/>
      <c r="I19" s="66" t="s">
        <v>59</v>
      </c>
      <c r="J19" s="67"/>
      <c r="K19" s="11"/>
    </row>
    <row r="20" spans="1:11" ht="49.05" customHeight="1" x14ac:dyDescent="0.3">
      <c r="A20" s="58"/>
      <c r="B20" s="38"/>
      <c r="C20" s="59"/>
      <c r="D20" s="60"/>
      <c r="E20" s="38"/>
      <c r="F20" s="59"/>
      <c r="G20" s="60"/>
      <c r="H20" s="38"/>
      <c r="I20" s="68"/>
      <c r="J20" s="69"/>
      <c r="K20" s="11"/>
    </row>
    <row r="21" spans="1:11" ht="49.05" customHeight="1" x14ac:dyDescent="0.3">
      <c r="A21" s="58"/>
      <c r="B21" s="38"/>
      <c r="C21" s="59"/>
      <c r="D21" s="60"/>
      <c r="E21" s="38"/>
      <c r="F21" s="59"/>
      <c r="G21" s="60"/>
      <c r="H21" s="38"/>
      <c r="I21" s="68"/>
      <c r="J21" s="69"/>
      <c r="K21" s="11"/>
    </row>
    <row r="22" spans="1:11" ht="49.05" customHeight="1" x14ac:dyDescent="0.3">
      <c r="A22" s="58"/>
      <c r="B22" s="38"/>
      <c r="C22" s="59"/>
      <c r="D22" s="60"/>
      <c r="E22" s="38"/>
      <c r="F22" s="59"/>
      <c r="G22" s="60"/>
      <c r="H22" s="38"/>
      <c r="I22" s="68"/>
      <c r="J22" s="69"/>
      <c r="K22" s="11"/>
    </row>
    <row r="23" spans="1:11" ht="49.05" customHeight="1" x14ac:dyDescent="0.3">
      <c r="A23" s="58"/>
      <c r="B23" s="38"/>
      <c r="C23" s="59"/>
      <c r="D23" s="60"/>
      <c r="E23" s="38"/>
      <c r="F23" s="59"/>
      <c r="G23" s="60"/>
      <c r="H23" s="38"/>
      <c r="I23" s="68"/>
      <c r="J23" s="69"/>
      <c r="K23" s="11"/>
    </row>
    <row r="24" spans="1:11" ht="49.05" customHeight="1" x14ac:dyDescent="0.3">
      <c r="A24" s="58"/>
      <c r="B24" s="38"/>
      <c r="C24" s="59"/>
      <c r="D24" s="60"/>
      <c r="E24" s="38"/>
      <c r="F24" s="59"/>
      <c r="G24" s="60"/>
      <c r="H24" s="38"/>
      <c r="I24" s="68"/>
      <c r="J24" s="69"/>
      <c r="K24" s="11"/>
    </row>
    <row r="25" spans="1:11" ht="49.05" customHeight="1" x14ac:dyDescent="0.3">
      <c r="A25" s="58"/>
      <c r="B25" s="38"/>
      <c r="C25" s="59"/>
      <c r="D25" s="60"/>
      <c r="E25" s="38"/>
      <c r="F25" s="59"/>
      <c r="G25" s="60"/>
      <c r="H25" s="38"/>
      <c r="I25" s="68"/>
      <c r="J25" s="69"/>
      <c r="K25" s="11"/>
    </row>
    <row r="26" spans="1:11" ht="49.05" customHeight="1" x14ac:dyDescent="0.3">
      <c r="A26" s="58"/>
      <c r="B26" s="38"/>
      <c r="C26" s="59"/>
      <c r="D26" s="60"/>
      <c r="E26" s="38"/>
      <c r="F26" s="59"/>
      <c r="G26" s="60"/>
      <c r="H26" s="38"/>
      <c r="I26" s="68"/>
      <c r="J26" s="69"/>
      <c r="K26" s="11"/>
    </row>
    <row r="27" spans="1:11" ht="49.05" customHeight="1" x14ac:dyDescent="0.3">
      <c r="A27" s="58"/>
      <c r="B27" s="38"/>
      <c r="C27" s="59"/>
      <c r="D27" s="60"/>
      <c r="E27" s="38"/>
      <c r="F27" s="59"/>
      <c r="G27" s="60"/>
      <c r="H27" s="38"/>
      <c r="I27" s="68"/>
      <c r="J27" s="69"/>
      <c r="K27" s="11"/>
    </row>
    <row r="28" spans="1:11" ht="49.05" customHeight="1" x14ac:dyDescent="0.3">
      <c r="A28" s="58"/>
      <c r="B28" s="38"/>
      <c r="C28" s="59"/>
      <c r="D28" s="60"/>
      <c r="E28" s="38"/>
      <c r="F28" s="59"/>
      <c r="G28" s="60"/>
      <c r="H28" s="38"/>
      <c r="I28" s="68"/>
      <c r="J28" s="69"/>
      <c r="K28" s="11"/>
    </row>
    <row r="29" spans="1:11" ht="49.05" customHeight="1" x14ac:dyDescent="0.3">
      <c r="A29" s="58"/>
      <c r="B29" s="38"/>
      <c r="C29" s="59"/>
      <c r="D29" s="60"/>
      <c r="E29" s="38"/>
      <c r="F29" s="59"/>
      <c r="G29" s="60"/>
      <c r="H29" s="38"/>
      <c r="I29" s="68"/>
      <c r="J29" s="69"/>
      <c r="K29" s="11"/>
    </row>
    <row r="31" spans="1:11" ht="33" customHeight="1" x14ac:dyDescent="0.3">
      <c r="A31" s="70"/>
      <c r="B31" s="46"/>
      <c r="C31" s="46"/>
      <c r="D31" s="46"/>
      <c r="E31" s="46"/>
      <c r="F31" s="46"/>
      <c r="G31" s="46"/>
      <c r="H31" s="46"/>
      <c r="I31" s="46"/>
      <c r="J31" s="46"/>
    </row>
    <row r="33" spans="1:10" ht="16.05" customHeight="1" x14ac:dyDescent="0.3">
      <c r="A33" s="71" t="s">
        <v>63</v>
      </c>
      <c r="B33" s="46"/>
      <c r="C33" s="46"/>
      <c r="D33" s="46"/>
      <c r="E33" s="46"/>
      <c r="F33" s="46"/>
      <c r="G33" s="46"/>
      <c r="H33" s="46"/>
      <c r="I33" s="46"/>
      <c r="J33" s="46"/>
    </row>
    <row r="34" spans="1:10" ht="16.05" customHeight="1" thickBot="1" x14ac:dyDescent="0.35"/>
    <row r="35" spans="1:10" ht="16.05" customHeight="1" x14ac:dyDescent="0.3">
      <c r="A35" s="8" t="s">
        <v>29</v>
      </c>
      <c r="B35" s="72" t="s">
        <v>64</v>
      </c>
      <c r="C35" s="57"/>
      <c r="D35" s="57"/>
      <c r="E35" s="57"/>
      <c r="F35" s="57"/>
      <c r="G35" s="55"/>
      <c r="H35" s="73" t="s">
        <v>65</v>
      </c>
      <c r="I35" s="57"/>
      <c r="J35" s="67"/>
    </row>
    <row r="36" spans="1:10" ht="48" customHeight="1" x14ac:dyDescent="0.3">
      <c r="A36" s="21" t="s">
        <v>66</v>
      </c>
      <c r="B36" s="74" t="s">
        <v>67</v>
      </c>
      <c r="C36" s="60"/>
      <c r="D36" s="60"/>
      <c r="E36" s="60"/>
      <c r="F36" s="60"/>
      <c r="G36" s="38"/>
      <c r="H36" s="75"/>
      <c r="I36" s="60"/>
      <c r="J36" s="69"/>
    </row>
    <row r="37" spans="1:10" ht="48" customHeight="1" x14ac:dyDescent="0.3">
      <c r="A37" s="21" t="s">
        <v>68</v>
      </c>
      <c r="B37" s="74" t="s">
        <v>69</v>
      </c>
      <c r="C37" s="60"/>
      <c r="D37" s="60"/>
      <c r="E37" s="60"/>
      <c r="F37" s="60"/>
      <c r="G37" s="38"/>
      <c r="H37" s="77" t="s">
        <v>106</v>
      </c>
      <c r="I37" s="60"/>
      <c r="J37" s="69"/>
    </row>
    <row r="38" spans="1:10" ht="48" customHeight="1" x14ac:dyDescent="0.3">
      <c r="A38" s="21" t="s">
        <v>70</v>
      </c>
      <c r="B38" s="74" t="s">
        <v>71</v>
      </c>
      <c r="C38" s="60"/>
      <c r="D38" s="60"/>
      <c r="E38" s="60"/>
      <c r="F38" s="60"/>
      <c r="G38" s="38"/>
      <c r="H38" s="75"/>
      <c r="I38" s="60"/>
      <c r="J38" s="69"/>
    </row>
    <row r="39" spans="1:10" ht="48" customHeight="1" x14ac:dyDescent="0.3">
      <c r="A39" s="21" t="s">
        <v>72</v>
      </c>
      <c r="B39" s="74" t="s">
        <v>73</v>
      </c>
      <c r="C39" s="60"/>
      <c r="D39" s="60"/>
      <c r="E39" s="60"/>
      <c r="F39" s="60"/>
      <c r="G39" s="38"/>
      <c r="H39" s="75"/>
      <c r="I39" s="60"/>
      <c r="J39" s="69"/>
    </row>
    <row r="40" spans="1:10" ht="48" customHeight="1" x14ac:dyDescent="0.3">
      <c r="A40" s="21" t="s">
        <v>74</v>
      </c>
      <c r="B40" s="74" t="s">
        <v>75</v>
      </c>
      <c r="C40" s="60"/>
      <c r="D40" s="60"/>
      <c r="E40" s="60"/>
      <c r="F40" s="60"/>
      <c r="G40" s="38"/>
      <c r="H40" s="75"/>
      <c r="I40" s="60"/>
      <c r="J40" s="69"/>
    </row>
    <row r="41" spans="1:10" ht="48" customHeight="1" x14ac:dyDescent="0.3">
      <c r="A41" s="22"/>
      <c r="B41" s="76" t="s">
        <v>101</v>
      </c>
      <c r="C41" s="60"/>
      <c r="D41" s="60"/>
      <c r="E41" s="60"/>
      <c r="F41" s="60"/>
      <c r="G41" s="38"/>
      <c r="H41" s="77" t="s">
        <v>106</v>
      </c>
      <c r="I41" s="60"/>
      <c r="J41" s="69"/>
    </row>
    <row r="42" spans="1:10" ht="48" customHeight="1" x14ac:dyDescent="0.3">
      <c r="A42" s="22"/>
      <c r="B42" s="76" t="s">
        <v>102</v>
      </c>
      <c r="C42" s="60"/>
      <c r="D42" s="60"/>
      <c r="E42" s="60"/>
      <c r="F42" s="60"/>
      <c r="G42" s="38"/>
      <c r="H42" s="77" t="s">
        <v>106</v>
      </c>
      <c r="I42" s="60"/>
      <c r="J42" s="69"/>
    </row>
    <row r="43" spans="1:10" ht="48" customHeight="1" x14ac:dyDescent="0.3">
      <c r="A43" s="22"/>
      <c r="B43" s="76" t="s">
        <v>103</v>
      </c>
      <c r="C43" s="60"/>
      <c r="D43" s="60"/>
      <c r="E43" s="60"/>
      <c r="F43" s="60"/>
      <c r="G43" s="38"/>
      <c r="H43" s="77" t="s">
        <v>106</v>
      </c>
      <c r="I43" s="60"/>
      <c r="J43" s="69"/>
    </row>
    <row r="44" spans="1:10" ht="48" customHeight="1" x14ac:dyDescent="0.3">
      <c r="A44" s="22"/>
      <c r="B44" s="76" t="s">
        <v>104</v>
      </c>
      <c r="C44" s="60"/>
      <c r="D44" s="60"/>
      <c r="E44" s="60"/>
      <c r="F44" s="60"/>
      <c r="G44" s="38"/>
      <c r="H44" s="77" t="s">
        <v>106</v>
      </c>
      <c r="I44" s="60"/>
      <c r="J44" s="69"/>
    </row>
    <row r="45" spans="1:10" ht="48" customHeight="1" x14ac:dyDescent="0.3">
      <c r="A45" s="22"/>
      <c r="B45" s="76" t="s">
        <v>105</v>
      </c>
      <c r="C45" s="60"/>
      <c r="D45" s="60"/>
      <c r="E45" s="60"/>
      <c r="F45" s="60"/>
      <c r="G45" s="38"/>
      <c r="H45" s="77" t="s">
        <v>106</v>
      </c>
      <c r="I45" s="60"/>
      <c r="J45" s="69"/>
    </row>
    <row r="46" spans="1:10" ht="49.05" customHeight="1" thickBot="1" x14ac:dyDescent="0.35">
      <c r="A46" s="23"/>
      <c r="B46" s="78"/>
      <c r="C46" s="64"/>
      <c r="D46" s="64"/>
      <c r="E46" s="64"/>
      <c r="F46" s="64"/>
      <c r="G46" s="62"/>
      <c r="H46" s="79"/>
      <c r="I46" s="80"/>
      <c r="J46" s="81"/>
    </row>
    <row r="48" spans="1:10" ht="102" customHeight="1" x14ac:dyDescent="0.3">
      <c r="A48" s="70" t="s">
        <v>76</v>
      </c>
      <c r="B48" s="46"/>
      <c r="C48" s="46"/>
      <c r="D48" s="46"/>
      <c r="E48" s="46"/>
      <c r="F48" s="46"/>
      <c r="G48" s="46"/>
      <c r="H48" s="46"/>
      <c r="I48" s="46"/>
      <c r="J48" s="46"/>
    </row>
    <row r="51" spans="1:10" x14ac:dyDescent="0.3">
      <c r="A51" s="82" t="s">
        <v>77</v>
      </c>
      <c r="B51" s="46"/>
      <c r="C51" s="46"/>
      <c r="D51" s="46"/>
      <c r="E51" s="83"/>
      <c r="F51" s="46"/>
      <c r="G51" s="46"/>
      <c r="H51" s="46"/>
      <c r="I51" s="46"/>
      <c r="J51" s="46"/>
    </row>
    <row r="53" spans="1:10" x14ac:dyDescent="0.3">
      <c r="A53" s="82" t="s">
        <v>78</v>
      </c>
      <c r="B53" s="46"/>
      <c r="C53" s="46"/>
      <c r="D53" s="46"/>
      <c r="E53" s="83"/>
      <c r="F53" s="46"/>
      <c r="G53" s="46"/>
      <c r="H53" s="46"/>
      <c r="I53" s="46"/>
      <c r="J53" s="46"/>
    </row>
    <row r="100" spans="1:1" ht="15.6" x14ac:dyDescent="0.3">
      <c r="A100" t="s">
        <v>79</v>
      </c>
    </row>
  </sheetData>
  <sheetProtection algorithmName="SHA-512" hashValue="WNbmq2HQXx8g7cN1cddpavIz/SQU3/fcLZ8eClNtyFyl1PosIOur2dduNLgMrvQoULNPceiNmOXjfWE8R6J7Ag==" saltValue="4hPCnWcpR+IMKCZ1nc6piQ==" spinCount="100000"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3E79-A679-461A-A958-BB855F17B23E}">
  <dimension ref="A3:H13"/>
  <sheetViews>
    <sheetView workbookViewId="0">
      <selection activeCell="D24" sqref="D24"/>
    </sheetView>
  </sheetViews>
  <sheetFormatPr defaultColWidth="8.796875" defaultRowHeight="15.6" x14ac:dyDescent="0.3"/>
  <cols>
    <col min="1" max="1" width="8.796875" style="25"/>
    <col min="2" max="2" width="55.296875" style="25" customWidth="1"/>
    <col min="3" max="3" width="19.69921875" style="25" customWidth="1"/>
    <col min="4" max="4" width="35.69921875" style="25" customWidth="1"/>
    <col min="5" max="16384" width="8.796875" style="25"/>
  </cols>
  <sheetData>
    <row r="3" spans="1:8" x14ac:dyDescent="0.3">
      <c r="A3" s="12" t="s">
        <v>26</v>
      </c>
      <c r="B3" s="12" t="s">
        <v>27</v>
      </c>
      <c r="C3" s="12"/>
      <c r="D3" s="28"/>
    </row>
    <row r="4" spans="1:8" ht="27.45" customHeight="1" x14ac:dyDescent="0.3">
      <c r="A4" s="26" t="s">
        <v>84</v>
      </c>
      <c r="B4" s="26" t="s">
        <v>83</v>
      </c>
      <c r="C4" s="27" t="s">
        <v>86</v>
      </c>
      <c r="D4" s="27" t="s">
        <v>91</v>
      </c>
    </row>
    <row r="5" spans="1:8" x14ac:dyDescent="0.3">
      <c r="A5" s="29">
        <v>1</v>
      </c>
      <c r="B5" s="30" t="s">
        <v>85</v>
      </c>
      <c r="C5" s="31"/>
      <c r="D5" s="31"/>
    </row>
    <row r="6" spans="1:8" x14ac:dyDescent="0.3">
      <c r="A6" s="29">
        <v>2</v>
      </c>
      <c r="B6" s="30" t="s">
        <v>88</v>
      </c>
      <c r="C6" s="31"/>
      <c r="D6" s="31"/>
    </row>
    <row r="7" spans="1:8" x14ac:dyDescent="0.3">
      <c r="A7" s="29">
        <v>3</v>
      </c>
      <c r="B7" s="30" t="s">
        <v>87</v>
      </c>
      <c r="C7" s="31"/>
      <c r="D7" s="31"/>
    </row>
    <row r="8" spans="1:8" x14ac:dyDescent="0.3">
      <c r="A8" s="28"/>
      <c r="B8" s="28"/>
      <c r="C8" s="28"/>
      <c r="D8" s="28"/>
    </row>
    <row r="9" spans="1:8" x14ac:dyDescent="0.3">
      <c r="A9" s="12" t="s">
        <v>50</v>
      </c>
      <c r="B9" s="12" t="s">
        <v>27</v>
      </c>
      <c r="C9" s="12"/>
      <c r="D9" s="28"/>
    </row>
    <row r="10" spans="1:8" ht="28.8" x14ac:dyDescent="0.3">
      <c r="A10" s="26" t="s">
        <v>84</v>
      </c>
      <c r="B10" s="26" t="s">
        <v>83</v>
      </c>
      <c r="C10" s="27" t="s">
        <v>86</v>
      </c>
      <c r="D10" s="27" t="s">
        <v>91</v>
      </c>
    </row>
    <row r="11" spans="1:8" x14ac:dyDescent="0.3">
      <c r="A11" s="29">
        <v>1</v>
      </c>
      <c r="B11" s="30" t="s">
        <v>89</v>
      </c>
      <c r="C11" s="36" t="s">
        <v>107</v>
      </c>
      <c r="D11" s="36" t="s">
        <v>108</v>
      </c>
    </row>
    <row r="13" spans="1:8" x14ac:dyDescent="0.3">
      <c r="A13" s="28" t="s">
        <v>90</v>
      </c>
      <c r="B13" s="32" t="s">
        <v>93</v>
      </c>
      <c r="C13" s="28"/>
      <c r="D13" s="28"/>
      <c r="E13" s="28"/>
      <c r="F13" s="28"/>
      <c r="G13" s="28"/>
      <c r="H13" s="28"/>
    </row>
  </sheetData>
  <sheetProtection algorithmName="SHA-512" hashValue="3jOdflsHRP+9WhTPG0ULBiW6pfkOwEb+CU3kfw+YMyyuJZWuFbGcAvJ8REjq7v9eu6cymDJPVBDrC99KA2P1kg==" saltValue="03WMcvGGaHlkHC7WxugQ4Q==" spinCount="100000" sheet="1" objects="1" scenarios="1"/>
  <protectedRanges>
    <protectedRange sqref="C5 C6 C7 D5 D6 D7 C11 D11" name="Range1"/>
  </protectedRange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Ekonominiai kriterijai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Vaida Petruškevičiūtė</cp:lastModifiedBy>
  <dcterms:created xsi:type="dcterms:W3CDTF">2023-04-04T12:16:45Z</dcterms:created>
  <dcterms:modified xsi:type="dcterms:W3CDTF">2023-09-19T05:24:35Z</dcterms:modified>
</cp:coreProperties>
</file>