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kristina_bledyte_ignitis_lt/Documents/Desktop/NAUJAS PIRKIMAS (LAIKINAS)/Credo Siųsti dokumentai/PIRKIKAMS ATIDUOTI DOKUMENTAI/"/>
    </mc:Choice>
  </mc:AlternateContent>
  <xr:revisionPtr revIDLastSave="0" documentId="8_{BC5708B7-E82B-4F1E-8365-506F011BFD38}" xr6:coauthVersionLast="47" xr6:coauthVersionMax="47" xr10:uidLastSave="{00000000-0000-0000-0000-000000000000}"/>
  <bookViews>
    <workbookView xWindow="-110" yWindow="-110" windowWidth="19420" windowHeight="10420" xr2:uid="{159FE09E-3118-4865-87A6-33902E44AFB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8" i="1" l="1"/>
  <c r="Y84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1" i="1"/>
  <c r="Y74" i="1"/>
  <c r="Y71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64" i="1"/>
  <c r="Y62" i="1"/>
  <c r="Y55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0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4" i="1"/>
  <c r="G43" i="1"/>
  <c r="H43" i="1"/>
  <c r="I43" i="1"/>
  <c r="Y43" i="1" s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39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29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4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19" i="1"/>
  <c r="Y16" i="1"/>
  <c r="G15" i="1"/>
  <c r="H15" i="1"/>
  <c r="I15" i="1"/>
  <c r="J15" i="1"/>
  <c r="K15" i="1"/>
  <c r="K89" i="1" s="1"/>
  <c r="L15" i="1"/>
  <c r="L89" i="1" s="1"/>
  <c r="M15" i="1"/>
  <c r="N15" i="1"/>
  <c r="O15" i="1"/>
  <c r="P15" i="1"/>
  <c r="Q15" i="1"/>
  <c r="R15" i="1"/>
  <c r="S15" i="1"/>
  <c r="S89" i="1" s="1"/>
  <c r="T15" i="1"/>
  <c r="T89" i="1" s="1"/>
  <c r="U15" i="1"/>
  <c r="V15" i="1"/>
  <c r="W15" i="1"/>
  <c r="X15" i="1"/>
  <c r="Y14" i="1"/>
  <c r="Y9" i="1"/>
  <c r="G8" i="1"/>
  <c r="H8" i="1"/>
  <c r="H89" i="1" s="1"/>
  <c r="I8" i="1"/>
  <c r="J8" i="1"/>
  <c r="K8" i="1"/>
  <c r="L8" i="1"/>
  <c r="M8" i="1"/>
  <c r="N8" i="1"/>
  <c r="O8" i="1"/>
  <c r="P8" i="1"/>
  <c r="P89" i="1" s="1"/>
  <c r="Q8" i="1"/>
  <c r="R8" i="1"/>
  <c r="S8" i="1"/>
  <c r="T8" i="1"/>
  <c r="U8" i="1"/>
  <c r="V8" i="1"/>
  <c r="W8" i="1"/>
  <c r="X8" i="1"/>
  <c r="Y6" i="1"/>
  <c r="G5" i="1"/>
  <c r="G89" i="1" s="1"/>
  <c r="H5" i="1"/>
  <c r="I5" i="1"/>
  <c r="I89" i="1" s="1"/>
  <c r="J5" i="1"/>
  <c r="J89" i="1" s="1"/>
  <c r="K5" i="1"/>
  <c r="L5" i="1"/>
  <c r="M5" i="1"/>
  <c r="M89" i="1" s="1"/>
  <c r="N5" i="1"/>
  <c r="N89" i="1" s="1"/>
  <c r="O5" i="1"/>
  <c r="O89" i="1" s="1"/>
  <c r="P5" i="1"/>
  <c r="Q5" i="1"/>
  <c r="Q89" i="1" s="1"/>
  <c r="R5" i="1"/>
  <c r="R89" i="1" s="1"/>
  <c r="S5" i="1"/>
  <c r="T5" i="1"/>
  <c r="U5" i="1"/>
  <c r="U89" i="1" s="1"/>
  <c r="V5" i="1"/>
  <c r="V89" i="1" s="1"/>
  <c r="W5" i="1"/>
  <c r="W89" i="1" s="1"/>
  <c r="X5" i="1"/>
  <c r="X89" i="1" s="1"/>
  <c r="D89" i="1"/>
  <c r="F83" i="1"/>
  <c r="E83" i="1"/>
  <c r="F70" i="1"/>
  <c r="E70" i="1"/>
  <c r="F54" i="1"/>
  <c r="E54" i="1"/>
  <c r="F49" i="1"/>
  <c r="E49" i="1"/>
  <c r="F43" i="1"/>
  <c r="E43" i="1"/>
  <c r="F38" i="1"/>
  <c r="E38" i="1"/>
  <c r="F28" i="1"/>
  <c r="E28" i="1"/>
  <c r="F23" i="1"/>
  <c r="E23" i="1"/>
  <c r="F15" i="1"/>
  <c r="E15" i="1"/>
  <c r="F8" i="1"/>
  <c r="E8" i="1"/>
  <c r="F5" i="1"/>
  <c r="E5" i="1"/>
  <c r="Y8" i="1" l="1"/>
  <c r="Y28" i="1"/>
  <c r="F89" i="1"/>
  <c r="Y83" i="1"/>
  <c r="Y70" i="1"/>
  <c r="Y54" i="1"/>
  <c r="Y49" i="1"/>
  <c r="Y38" i="1"/>
  <c r="Y23" i="1"/>
  <c r="Y15" i="1"/>
  <c r="Y5" i="1"/>
  <c r="Y89" i="1" s="1"/>
  <c r="E89" i="1"/>
</calcChain>
</file>

<file path=xl/sharedStrings.xml><?xml version="1.0" encoding="utf-8"?>
<sst xmlns="http://schemas.openxmlformats.org/spreadsheetml/2006/main" count="113" uniqueCount="109">
  <si>
    <t>ELEKTRONINIO LAIŠKO VERTINIMAS</t>
  </si>
  <si>
    <t>Aspektas</t>
  </si>
  <si>
    <t>Kriterijus / Subkriterijus</t>
  </si>
  <si>
    <t>Detalizacija</t>
  </si>
  <si>
    <t>Svoris</t>
  </si>
  <si>
    <t>Eil. Nr.</t>
  </si>
  <si>
    <t>Total</t>
  </si>
  <si>
    <t>Įsijautimas</t>
  </si>
  <si>
    <t>Antraštė (laiško arba priedų)</t>
  </si>
  <si>
    <t>Antraštė</t>
  </si>
  <si>
    <t>1. Laiško pavadinimas rašau didžiąją raide, be santrumpų, be sakinio pabaigos ženklo, jis trumpas, informatyvus, individualus, susijęs su rašomo laiško turiniu.</t>
  </si>
  <si>
    <t>2. Nepalieku "RE, FW", nepradedu pavadinimo žodžiu "Dėl".</t>
  </si>
  <si>
    <t>Pradžia ir pabaiga</t>
  </si>
  <si>
    <t>Laiško pradžia</t>
  </si>
  <si>
    <t>1. Laišką pradedu kreipiniu pirmoje laiško eilutėje. Kreipinį išskiriu kableliais.</t>
  </si>
  <si>
    <t>2. Jei negaliu identifikuoti kliento arba žinau tik pavardę, palieku bendrinį kreipinį – „Laba diena“, „Sveiki“. Jei žinau vardą ir pavardę, juos nurodau kartu, pvz.: „Laba diena, Vardeni Pavardeni,“. „Sveiki, Vardeni Pavardeni,“. Jei žinau tik vardą – „Laba diena, Vardeni,“,  „Sveiki, Vardeni,“.</t>
  </si>
  <si>
    <t>3. Jeigu asmens vardas ir pavardė nelietuviški, vardas ir pavardė sulietuvinu (pvz. „Laba diena, Anatolijau Buchovai,“, „Sveiki, Sergejau Michailovai,“). Galūnių nepridedu ir nelinksniuoju vyrų pavardžių, kurios baigiasi „-e“, „-ė“ ir „-o“, pvz.: Kličko, Faberžė. Užsienietiškos moters pavardės nelinksniuoju.</t>
  </si>
  <si>
    <t>4. Pavardę, kuri baigiasi galūne „-as“, vienaskaitos šauksmininko linksnyje rašau su galūne „-ai“, pvz., Sakalai. Pavardės su galūnėmis: „-is“, „-ys“, „-us“, „-ius“ šauksmininko linksnyje:  p. Bizuli, p. Bany, p. Butkau, p. Vėliau. Nelietuviškas pavardes, kurios baigiasi priebalsiu, kreipiantis nurodau nekeičiant pavardės galūnės.</t>
  </si>
  <si>
    <t xml:space="preserve">5. Po kreipinio sakinį pradedu tiek didžiąja, tiek mažąja raide. </t>
  </si>
  <si>
    <t>Laiško pabaiga</t>
  </si>
  <si>
    <t>1. Nurodau vieną baigiamąją frazę, kurią naudoju pagal situaciją (ne visada tinka „Dėkojame, kad naudojatės mūsų paslaugomis“), baigiamoji frazė yra logiška laiško turiniui.</t>
  </si>
  <si>
    <t>Gramatika / skyryba</t>
  </si>
  <si>
    <t>Rašybos klaidos ir linksniavimas</t>
  </si>
  <si>
    <t>1. Teisingai taikau rašybos taisykles laiško pavadinime, tekste ir laiško prieduose.</t>
  </si>
  <si>
    <t xml:space="preserve">2. Laiško tekste ar prieduose, prie rašomų sumų naudoju trumpinį Eur, o ne € ženklą. </t>
  </si>
  <si>
    <t>3. Kliento adresus linksniuoju pagal gramatikos taisykles.</t>
  </si>
  <si>
    <t>Skyrybos klaidos</t>
  </si>
  <si>
    <t>1. Teisingai taikau skyrybos taisykles laiško pavadinime, tekste ir laiško prieduose.</t>
  </si>
  <si>
    <t>2. Skyrybos ženklą dedu iš karto po žodžio, nepalikdamas tarpo tarp žodžio ir skyrybos ženklo.</t>
  </si>
  <si>
    <t>3. Tarp skaičių dedamas kablelis, o ne taškas, pvz., 0,04 Eur.</t>
  </si>
  <si>
    <t>4. Datą rašau su brūkšneliais (2013-06-09) arba su taškais (2013.06.01) išlaikydamas vieningą struktūrą laiške ir jo prieduose, jei tokių konkrečiu atveju yra.</t>
  </si>
  <si>
    <t>Terminologija</t>
  </si>
  <si>
    <t>Terminologija/Stilistika</t>
  </si>
  <si>
    <t>1. Į klientą kreipiuosi ir bendrauju per „aš“. Pvz.: „Atsiprašau“, „Gavau Jūsų laišką, kur klausiate..“.</t>
  </si>
  <si>
    <t xml:space="preserve">2. Naudoju liepiamąją nuosaką, ne daugiskaitos pirmąjį asmenį, t. y. ne  „pasirenkame punktą“, o „pasirinkite punktą“. </t>
  </si>
  <si>
    <t>3. Pritaikau giminę, jei žinau, kokios lyties klientui teikiu atsakymą.</t>
  </si>
  <si>
    <t xml:space="preserve">4. Nevartoju žargono, profesinės kalbos, nesuprantamų ir neaiškių žodžių, sutrumpinimų kurie laiške nėra paaiškinti. </t>
  </si>
  <si>
    <t>Struktūra</t>
  </si>
  <si>
    <t xml:space="preserve">1. Laikausi visų el. laiškų standarto dėl šrifto, parašo, teksto spalvos ir kt. nuostatų. </t>
  </si>
  <si>
    <t xml:space="preserve">2. Tekstą rašau: ARIAL 11 šriftu; juoda spalva, el. nuorodos yra aktyvios ir mėlyna spalva. </t>
  </si>
  <si>
    <t xml:space="preserve">3. Kliento klausimą rašau iškart kitoje eilutėje po „Jūsų klausimas“. </t>
  </si>
  <si>
    <t xml:space="preserve">4. Jeigu klientui teikiu daug informacijos kuri yra kaip „žingsniai“, kuriuos klientas turės atlikti, juos išskiriu „bullet point‘ais“, jog klientui lengviau būtų skaityti laišką. </t>
  </si>
  <si>
    <t>5. Laišką rašau struktūrizuotai, sudarytą iš pastraipų, kur kiekvienoje jų perteikiama atskira mintis; klientui uždavus kelis klausimus, atsakius į vieną klausimą, pereinu prie kito ir taip toliau – atsakymus pateikianti atskirose pastraipose.</t>
  </si>
  <si>
    <t>6. Pastraipos atskirtos tuščia eilute.</t>
  </si>
  <si>
    <t>7. Laiško nepradedu tokiais žodžiais kaip: „informuojame“, „pranešame“, „teikiu atsakymą“, „noriu pranešti“, „noriu informuoti“ ir kt. - iškart teikiu atsakymą.</t>
  </si>
  <si>
    <t xml:space="preserve">8. Esu pozityvus, nerašau „Ne“ – perfrazuoju informaciją pateikdamas ją iš teigiamos pusės. </t>
  </si>
  <si>
    <t>9. Uvis sistemoje prisegu laišką.</t>
  </si>
  <si>
    <t>Empatija</t>
  </si>
  <si>
    <t>1. Rašau trumpais, aiškiais sakiniais, prisitaikau prie kliento žinių lygio.</t>
  </si>
  <si>
    <t>2. Mano atsakymas nėra šabloninis, t.y. klientui pateikiu individualų, jo situacijai pritaikytą atsakymą.</t>
  </si>
  <si>
    <t xml:space="preserve">3. Reaguoju tiek į teigiamus, tiek į neigiamus kliento pastebėjimus ir esu empatiškas (gebu įsijausti į kliento situaciją). </t>
  </si>
  <si>
    <t>4. Jeigu suklydau aš ar mano kolega, ir dėl to Klientas patyrė nepatogumų – Kliento atsiprašau; jeigu Klientas patyrė nepatogumų ne dėl mano ar mano kolegos atliktų veiksmų, o išorinių aplinkybių – apgailestauju.</t>
  </si>
  <si>
    <t>Mandagumas</t>
  </si>
  <si>
    <t xml:space="preserve">1. Su klientu bendrauju pozityviai, pagarbiai ir mandagiai. </t>
  </si>
  <si>
    <t>2. Laiške į klientą vardu arba pavarde kreipiuosi daugiausiai 3 kartus (priklausomai nuo laiško ilgio). Pagal poreikį vartoju mandagumo kreipinius.</t>
  </si>
  <si>
    <t>3. Jeigu tai ne pirmas kliento laiškas, nenaudoju frazių: „kaip ir minėjau praėjusiame laiške“, „kaip jau Jums rašiau“ – nekaltinu kliento.</t>
  </si>
  <si>
    <t>4. Neskubu klientui atrašyti, jei laiškas yra nemalonus, kad išvengčiau blogos nuotaikos demonstravimo, leidžiu emocijoms nurimti.</t>
  </si>
  <si>
    <t>5. Sprendžiant konfliktinę situaciją, suprantamas kliento nepasitenkinimas, į įžeidžiančio pobūdžio komentarus reaguoju santūriai, nes prieštaraudamas tik sukelsiu kliento nepasitenkinimą, todėl pereinu prie situacijos sprendimo, paaiškinu priežastis.</t>
  </si>
  <si>
    <t>Situacijos sprendimas</t>
  </si>
  <si>
    <t>Situacijos išsiaiškinimas</t>
  </si>
  <si>
    <t>1. Atidžiai įsiskaitau ir įsigilinu ko klientas klausia ar pageidauja (pasižymiu, kiek klausimų klientas klausia, jog patikrinčiau ar į visus atsakiau).</t>
  </si>
  <si>
    <t xml:space="preserve">2. Prioritetą teikiu skambučiui, o ne atsakymui el. laišku. </t>
  </si>
  <si>
    <t xml:space="preserve">3. Būtina skambinu, jei klientas kreipiasi pakartotinai dėl tos pačios priežasties (klaida, jei rašomas el. laiškas nepaskambinus). </t>
  </si>
  <si>
    <t>4. Kai nesu tikras ar gerai supratau Kliento klausimą, laiško pradžioje detalizuoju, kaip supratau kliento klausimą.</t>
  </si>
  <si>
    <t>Problemos sprendimas</t>
  </si>
  <si>
    <t>Konkretus, vienareikšmis atsakymas</t>
  </si>
  <si>
    <t>1. Suteikiu išsamią informaciją klientą dominančiu klausimu (apie teikiamas paslaugas, parduodamus produktus bei jų privalumus, lyginant su kitais rinkos produktais, suteikiu informaciją apie tarifus, kainas, aptarnavimo ir naudojimosi sąlygas).</t>
  </si>
  <si>
    <t>2. Kainas ir sumas pateikiu centų tikslumu ir nurodau, ar ši suma yra su ar be pridėtinės vertės mokesčio (aktualu verslo klientams).</t>
  </si>
  <si>
    <t>3. Klientui pateikiu konkretų, vienareikšmį atsakymą.</t>
  </si>
  <si>
    <t>4. Nuosekliai teikiu tik teisingą, tikslią, išsamią Klientui aktualią informaciją. Neteikiu perteklinės informacijos, nekomentuoju kitų tarnybų - skyrių darbo.</t>
  </si>
  <si>
    <t>5. Teikiu tikslią (konkrečią) ir teisingą informaciją – paslaugų kainų neapvalinu, nurodau tikslų paslaugos įdiegimo laiką ir sąlygas (teikiu tokią informaciją, kuri numatyta procedūrose), kalbant apie mokėjimus, rodmenų deklaravimus ir pan. įvardinu konkrečius duomenis (mėnesius, rodmenis, sumas).</t>
  </si>
  <si>
    <t>6. Išsprendžiu situaciją ir atsakymą klientui pateikiu vienu elektroniniu laišku. Pasiūlau alternatyvius ir ilgalaikius sprendimo būdus, kuriančius vertę klientui, didinančius kliento lojalumą ir didinančius jo pasitenkinimą.</t>
  </si>
  <si>
    <t>7. Informaciją suteikiu laikantisBDAR reikalavimų ir neteikiu informacijos ne sutarties savininkui.</t>
  </si>
  <si>
    <t>Informacijos aiškumas</t>
  </si>
  <si>
    <t xml:space="preserve">1. Atsakymą pateikiu taip, jog klientui būtų aišku ką jam daryti ar kokie bus atliekami mūsų (Ignitis) veiksmai, kad būtų išspręstas jo klausimas. </t>
  </si>
  <si>
    <t>2. Atsakau į visus klientą dominančius klausimus, t.y. man nepriimtinas atsakymas: „Nežinau. Aš niekuo negaliu padėti. Čia ne mano problema. Tokios informacijos neturiu“, „Aš neatsakingas“. Jei klientas teiraujasi informacijos, kuri nesusijusi su aptarnaujama paslauga – visada nurodau šaltinį, kur klientas gali gauti reikiamą informaciją. (pvz. Jums reikėtų kreiptis į banką, nes..).</t>
  </si>
  <si>
    <t>Teisingai taikoma (-os) procedūra(-os)</t>
  </si>
  <si>
    <t xml:space="preserve">1. Teisingai pritaikau procedūrą (-as) pagal kliento klausimą/problemą, jog klientas ar įmonė nepatirtų finansinių ar reputacinių pasekmių (pvz.: užregistruoju skundą, jei klientas dėl to paties klausimo kreipiasi trečią ir daugiau kartų; teisingai užpildau užklausą, kad nebūtų praterminuotas problemos sprendimas, korektiškai suteikiu paslaugą/informaciją). </t>
  </si>
  <si>
    <t>2. Gerai žinau paslaugas / procedūras ir pasiūlau Klientui geriausią sprendimą.</t>
  </si>
  <si>
    <t>3. Laikausi numatytų procedūrų, informuodamas klientą, atlikdamas veiksmus sistemose kai to reikalauja kliento klausimas (pvz. rodmenų deklaravimo atveju).</t>
  </si>
  <si>
    <t>4. Prašydamas kliento atsiųsti dokumentą/informaciją, nurodau tikslius mūsų kontaktinius duomenis (pvz. tikslus el. pašto adresas) ir kokiais kontaktais bus susisiekta su klientu (pvz., į kokį telefono numerį skambins inžinierius).</t>
  </si>
  <si>
    <t>5. Esant poreikiui patikrinu kliento istoriją IT sistemose, kad būtų suteikta teisinga ir išsami informacija atsižvelgiant į kliento situaciją, o ne tik į bendrines rekomendacijas.</t>
  </si>
  <si>
    <t>6. Jei klientas nurodo, kad jau rašė/ kreipėsi, pirmiausiai peržiūrima UVIS istorija ir pasitikrinama, gal tas klausimas jau sprendžiamas. Jei užregistruota užklausa ir darbuotojui pagal priskirtas atsakomybes kompetencijos pakanka – klausimas išsprendžiamas, kitais atvejais  - informuojamas klientas apie  terminą, per kurį darbuotojas susisieks.</t>
  </si>
  <si>
    <t>Lojalumas / Proaktyvumas</t>
  </si>
  <si>
    <t>Savitarnos pardavimas</t>
  </si>
  <si>
    <t>1. Tinkamai - pagal kliento klausimo pobūdį, elektroniniame laiške nurodau kaip konkretų klausimą spręsti savitarnoje.</t>
  </si>
  <si>
    <t xml:space="preserve">2. Jei klientas ateityje klausimą kuriuo kreipiasi gali išsispręsti savitarnoje nesikreipdamas į mus kitais Klientų aptarnavimo kanalais klientui laiške nurodau: tikslų kelią savitarnoje, ar jei turiu/yra laiške įdedu tikslią nuorodą, kurią paspaudus klientas nueis iki norimos paslaugos (įdedu hiperlink nuorodą), ar prie laiško pridedu instrukciją kaip savitarnoje rasti ir užsakyti konkrečią paslaugą. </t>
  </si>
  <si>
    <t>3. Jeigu klientas sako, kad nebesinaudoja / nebesinaudos e.ignitis.lt savitarna (ar yra nusivylęs kitomis paslaugomis), apgailestauju dėl tokios sprendimo ir paaiškinu, kodėl verta naudotis.</t>
  </si>
  <si>
    <t>Proaktyvumas</t>
  </si>
  <si>
    <t>1. Atsakau klientui taip, kad aptarnavimas nesugeneruotų papildomo kliento kreipimosi.</t>
  </si>
  <si>
    <t xml:space="preserve">2. Jei pagal procesą / kliento klausimą, Klientui reikia/ reikės kreiptis į mus dar kartą klientą nukreipiu į e.ignitis.lt savitarną </t>
  </si>
  <si>
    <t>3. Pasiūlau klientui tokį situacijos sprendimą, kuris ilgalaikėje perspektyvoje leistų klientui spręsti kilusius klausimus, nesikreipiant tiesiogiai (neskambinti ir nerašyti – kliento edukacija).</t>
  </si>
  <si>
    <t>4. Kai man trūksta kompetencijos, nerandu atsakymo į kliento klausimą, inicijuoju klausimo registravimą kolegoms.</t>
  </si>
  <si>
    <t>5. Atsakingai informuoja kolegas apie problemas kitose grandyse, kad užkirsti kelią kliento dezinformacijai.</t>
  </si>
  <si>
    <t>6. Jei klientas nurodo, kad jau rašė/ kreipėsi, pirmiausiai peržiūriu UVIS istorija ir pasitikrinu ar klausimas nėra jau sprendžiamas. Jei sprendžiamas ne KKS, informuoju apie  terminą, per kurį kolega susisieks su klientu. Jei KKS sprendžia - padedu čia ir dabar ir negeneruodamas papildomos užklausos.</t>
  </si>
  <si>
    <t>7. Siųsdamas išklotinę nekonstatuoju šį faktą tekste, o pakomentuoju kada susidarė neatitikimas, t.y. pateikiu paaiškinimą, kad klientui nereiktų kreiptis pakartotinai gavus nesuprantamą išklotinę.</t>
  </si>
  <si>
    <t>Paslaugų ir produktų proaktyvus siūlymas</t>
  </si>
  <si>
    <t xml:space="preserve">1. Pagal nustatytas procedūras proaktyviai siūlau paslaugas ir produktus, kurias tuo metu siūlo įmonė.  </t>
  </si>
  <si>
    <t xml:space="preserve">2. Klientui susidomėjus siūloma paslauga/paslaugomis užregistruoju užklausą į atitinkamą UVIS temą. </t>
  </si>
  <si>
    <t>Užklausos(-ų) registravimas / uždarymas</t>
  </si>
  <si>
    <t>Užklausos(-ų) registravimas</t>
  </si>
  <si>
    <t>1. Tais atvejais kai reikia registruoti užklausą tai atlieku teisingai ir išsamiai, t.y. taip, kad perskaičius registruotą klausimą kolegai būtų aišku ką toliau daryti, koks kliento klausimas ar problema - neinterpretuoju Kliento poreikio.</t>
  </si>
  <si>
    <t xml:space="preserve">2. Nedarau gramatinių klaidų registruojant klausimą. </t>
  </si>
  <si>
    <t>3. Registruodamas klausimą visada teisingai nurodau kontaktinius duomenis, kuriais klientui atsakyti į klausimą.</t>
  </si>
  <si>
    <t>4. Teisingai nurodau / parenku užklausos (-ių) temą ir subtemą</t>
  </si>
  <si>
    <t>Užklausos(-ų) uždarymas</t>
  </si>
  <si>
    <t xml:space="preserve">1. Teisingai sutvarkau ir uždarau užklausą, pateikdamas aiškų ir išsamų komentarą, kuriuo galėtų pasinaudoti ir kitų klientų aptarnavimo kanalų kolegos klientui kreipiantis pakartotinai, prisegdamas klientui išsiųstus priedus (jei tokių buvo). </t>
  </si>
  <si>
    <t>TOTAL</t>
  </si>
  <si>
    <t>Pastebėjimai / komentarai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</si>
</sst>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7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sz val="7"/>
      <color rgb="FF000000"/>
      <name val="Arial"/>
      <family val="2"/>
      <charset val="186"/>
    </font>
    <font>
      <sz val="6"/>
      <color rgb="FF000000"/>
      <name val="Arial"/>
      <family val="2"/>
      <charset val="186"/>
    </font>
    <font>
      <b/>
      <sz val="6.5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0" fillId="0" borderId="2" xfId="0" applyBorder="1"/>
    <xf numFmtId="1" fontId="2" fillId="4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 wrapText="1"/>
    </xf>
    <xf numFmtId="9" fontId="0" fillId="0" borderId="4" xfId="1" applyFont="1" applyBorder="1" applyAlignment="1">
      <alignment horizontal="center" vertical="center" wrapText="1"/>
    </xf>
    <xf numFmtId="9" fontId="0" fillId="0" borderId="5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67300-8CC4-41C6-BBFF-57EFDAC69001}">
  <dimension ref="A2:Y90"/>
  <sheetViews>
    <sheetView tabSelected="1" zoomScale="85" zoomScaleNormal="85" workbookViewId="0">
      <selection activeCell="Y90" sqref="Y90"/>
    </sheetView>
  </sheetViews>
  <sheetFormatPr defaultRowHeight="14.5" x14ac:dyDescent="0.35"/>
  <cols>
    <col min="2" max="2" width="9.90625" customWidth="1"/>
    <col min="3" max="3" width="89" customWidth="1"/>
    <col min="4" max="25" width="5.6328125" customWidth="1"/>
  </cols>
  <sheetData>
    <row r="2" spans="1:25" x14ac:dyDescent="0.3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x14ac:dyDescent="0.35">
      <c r="A3" s="45" t="s">
        <v>1</v>
      </c>
      <c r="B3" s="45" t="s">
        <v>2</v>
      </c>
      <c r="C3" s="45" t="s">
        <v>3</v>
      </c>
      <c r="D3" s="46" t="s">
        <v>4</v>
      </c>
      <c r="E3" s="25" t="s">
        <v>5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/>
      <c r="Y3" s="46" t="s">
        <v>6</v>
      </c>
    </row>
    <row r="4" spans="1:25" x14ac:dyDescent="0.35">
      <c r="A4" s="45"/>
      <c r="B4" s="45"/>
      <c r="C4" s="45"/>
      <c r="D4" s="46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46"/>
    </row>
    <row r="5" spans="1:25" x14ac:dyDescent="0.35">
      <c r="A5" s="28" t="s">
        <v>7</v>
      </c>
      <c r="B5" s="39" t="s">
        <v>8</v>
      </c>
      <c r="C5" s="39"/>
      <c r="D5" s="40">
        <v>4</v>
      </c>
      <c r="E5" s="2">
        <f>IF(COUNTIF(E6, 0) &gt; 0=TRUE,0,4)</f>
        <v>4</v>
      </c>
      <c r="F5" s="2">
        <f>IF(COUNTIF(F6, 0) &gt; 0=TRUE,0,4)</f>
        <v>4</v>
      </c>
      <c r="G5" s="2">
        <f t="shared" ref="G5:X5" si="0">IF(COUNTIF(G6, 0) &gt; 0=TRUE,0,4)</f>
        <v>4</v>
      </c>
      <c r="H5" s="2">
        <f t="shared" si="0"/>
        <v>4</v>
      </c>
      <c r="I5" s="2">
        <f t="shared" si="0"/>
        <v>4</v>
      </c>
      <c r="J5" s="2">
        <f t="shared" si="0"/>
        <v>4</v>
      </c>
      <c r="K5" s="2">
        <f t="shared" si="0"/>
        <v>4</v>
      </c>
      <c r="L5" s="2">
        <f t="shared" si="0"/>
        <v>4</v>
      </c>
      <c r="M5" s="2">
        <f t="shared" si="0"/>
        <v>4</v>
      </c>
      <c r="N5" s="2">
        <f t="shared" si="0"/>
        <v>4</v>
      </c>
      <c r="O5" s="2">
        <f t="shared" si="0"/>
        <v>4</v>
      </c>
      <c r="P5" s="2">
        <f t="shared" si="0"/>
        <v>4</v>
      </c>
      <c r="Q5" s="2">
        <f t="shared" si="0"/>
        <v>4</v>
      </c>
      <c r="R5" s="2">
        <f t="shared" si="0"/>
        <v>4</v>
      </c>
      <c r="S5" s="2">
        <f t="shared" si="0"/>
        <v>4</v>
      </c>
      <c r="T5" s="2">
        <f t="shared" si="0"/>
        <v>4</v>
      </c>
      <c r="U5" s="2">
        <f t="shared" si="0"/>
        <v>4</v>
      </c>
      <c r="V5" s="2">
        <f t="shared" si="0"/>
        <v>4</v>
      </c>
      <c r="W5" s="2">
        <f t="shared" si="0"/>
        <v>4</v>
      </c>
      <c r="X5" s="2">
        <f t="shared" si="0"/>
        <v>4</v>
      </c>
      <c r="Y5" s="3">
        <f>AVERAGE(E5:X5)</f>
        <v>4</v>
      </c>
    </row>
    <row r="6" spans="1:25" x14ac:dyDescent="0.35">
      <c r="A6" s="29"/>
      <c r="B6" s="43" t="s">
        <v>9</v>
      </c>
      <c r="C6" s="4" t="s">
        <v>10</v>
      </c>
      <c r="D6" s="41"/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1</v>
      </c>
      <c r="X6" s="15">
        <v>1</v>
      </c>
      <c r="Y6" s="21">
        <f>(SUM(E6:X7))/$X$4</f>
        <v>1</v>
      </c>
    </row>
    <row r="7" spans="1:25" x14ac:dyDescent="0.35">
      <c r="A7" s="29"/>
      <c r="B7" s="43"/>
      <c r="C7" s="5" t="s">
        <v>11</v>
      </c>
      <c r="D7" s="42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23"/>
    </row>
    <row r="8" spans="1:25" x14ac:dyDescent="0.35">
      <c r="A8" s="29"/>
      <c r="B8" s="31" t="s">
        <v>12</v>
      </c>
      <c r="C8" s="32"/>
      <c r="D8" s="33">
        <v>4</v>
      </c>
      <c r="E8" s="2">
        <f>IF(COUNTIF(E9:E14, 0) &gt; 0=TRUE,0,4)</f>
        <v>4</v>
      </c>
      <c r="F8" s="2">
        <f>IF(COUNTIF(F9:F14, 0) &gt; 0=TRUE,0,4)</f>
        <v>4</v>
      </c>
      <c r="G8" s="2">
        <f t="shared" ref="G8:X8" si="1">IF(COUNTIF(G9:G14, 0) &gt; 0=TRUE,0,4)</f>
        <v>4</v>
      </c>
      <c r="H8" s="2">
        <f t="shared" si="1"/>
        <v>4</v>
      </c>
      <c r="I8" s="2">
        <f t="shared" si="1"/>
        <v>4</v>
      </c>
      <c r="J8" s="2">
        <f t="shared" si="1"/>
        <v>4</v>
      </c>
      <c r="K8" s="2">
        <f t="shared" si="1"/>
        <v>4</v>
      </c>
      <c r="L8" s="2">
        <f t="shared" si="1"/>
        <v>4</v>
      </c>
      <c r="M8" s="2">
        <f t="shared" si="1"/>
        <v>4</v>
      </c>
      <c r="N8" s="2">
        <f t="shared" si="1"/>
        <v>4</v>
      </c>
      <c r="O8" s="2">
        <f t="shared" si="1"/>
        <v>4</v>
      </c>
      <c r="P8" s="2">
        <f t="shared" si="1"/>
        <v>4</v>
      </c>
      <c r="Q8" s="2">
        <f t="shared" si="1"/>
        <v>4</v>
      </c>
      <c r="R8" s="2">
        <f t="shared" si="1"/>
        <v>4</v>
      </c>
      <c r="S8" s="2">
        <f t="shared" si="1"/>
        <v>4</v>
      </c>
      <c r="T8" s="2">
        <f t="shared" si="1"/>
        <v>4</v>
      </c>
      <c r="U8" s="2">
        <f t="shared" si="1"/>
        <v>4</v>
      </c>
      <c r="V8" s="2">
        <f t="shared" si="1"/>
        <v>4</v>
      </c>
      <c r="W8" s="2">
        <f t="shared" si="1"/>
        <v>4</v>
      </c>
      <c r="X8" s="2">
        <f t="shared" si="1"/>
        <v>4</v>
      </c>
      <c r="Y8" s="3">
        <f>AVERAGE(E8:X8)</f>
        <v>4</v>
      </c>
    </row>
    <row r="9" spans="1:25" x14ac:dyDescent="0.35">
      <c r="A9" s="29"/>
      <c r="B9" s="28" t="s">
        <v>13</v>
      </c>
      <c r="C9" s="4" t="s">
        <v>14</v>
      </c>
      <c r="D9" s="34"/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1</v>
      </c>
      <c r="Q9" s="15">
        <v>1</v>
      </c>
      <c r="R9" s="15">
        <v>1</v>
      </c>
      <c r="S9" s="15">
        <v>1</v>
      </c>
      <c r="T9" s="15">
        <v>1</v>
      </c>
      <c r="U9" s="15">
        <v>1</v>
      </c>
      <c r="V9" s="15">
        <v>1</v>
      </c>
      <c r="W9" s="15">
        <v>1</v>
      </c>
      <c r="X9" s="15">
        <v>1</v>
      </c>
      <c r="Y9" s="21">
        <f>(SUM(E9:X13))/$X$4</f>
        <v>1</v>
      </c>
    </row>
    <row r="10" spans="1:25" ht="16" x14ac:dyDescent="0.35">
      <c r="A10" s="29"/>
      <c r="B10" s="29"/>
      <c r="C10" s="4" t="s">
        <v>15</v>
      </c>
      <c r="D10" s="34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22"/>
    </row>
    <row r="11" spans="1:25" ht="16" x14ac:dyDescent="0.35">
      <c r="A11" s="29"/>
      <c r="B11" s="29"/>
      <c r="C11" s="4" t="s">
        <v>16</v>
      </c>
      <c r="D11" s="34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2"/>
    </row>
    <row r="12" spans="1:25" ht="16" x14ac:dyDescent="0.35">
      <c r="A12" s="29"/>
      <c r="B12" s="29"/>
      <c r="C12" s="4" t="s">
        <v>17</v>
      </c>
      <c r="D12" s="34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22"/>
    </row>
    <row r="13" spans="1:25" x14ac:dyDescent="0.35">
      <c r="A13" s="29"/>
      <c r="B13" s="30"/>
      <c r="C13" s="4" t="s">
        <v>18</v>
      </c>
      <c r="D13" s="3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23"/>
    </row>
    <row r="14" spans="1:25" x14ac:dyDescent="0.35">
      <c r="A14" s="29"/>
      <c r="B14" s="6" t="s">
        <v>19</v>
      </c>
      <c r="C14" s="4" t="s">
        <v>20</v>
      </c>
      <c r="D14" s="35"/>
      <c r="E14" s="7">
        <v>1</v>
      </c>
      <c r="F14" s="7">
        <v>1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8">
        <f>(SUM(E14:X14))/$X$4</f>
        <v>1</v>
      </c>
    </row>
    <row r="15" spans="1:25" x14ac:dyDescent="0.35">
      <c r="A15" s="29"/>
      <c r="B15" s="31" t="s">
        <v>21</v>
      </c>
      <c r="C15" s="32"/>
      <c r="D15" s="33">
        <v>8</v>
      </c>
      <c r="E15" s="2">
        <f>IF(COUNTIF(E16:E22, 0) &gt; 0=TRUE,0,8)</f>
        <v>8</v>
      </c>
      <c r="F15" s="2">
        <f>IF(COUNTIF(F16:F22, 0) &gt; 0=TRUE,0,8)</f>
        <v>8</v>
      </c>
      <c r="G15" s="2">
        <f t="shared" ref="G15:X15" si="2">IF(COUNTIF(G16:G22, 0) &gt; 0=TRUE,0,8)</f>
        <v>8</v>
      </c>
      <c r="H15" s="2">
        <f t="shared" si="2"/>
        <v>8</v>
      </c>
      <c r="I15" s="2">
        <f t="shared" si="2"/>
        <v>8</v>
      </c>
      <c r="J15" s="2">
        <f t="shared" si="2"/>
        <v>8</v>
      </c>
      <c r="K15" s="2">
        <f t="shared" si="2"/>
        <v>8</v>
      </c>
      <c r="L15" s="2">
        <f t="shared" si="2"/>
        <v>8</v>
      </c>
      <c r="M15" s="2">
        <f t="shared" si="2"/>
        <v>8</v>
      </c>
      <c r="N15" s="2">
        <f t="shared" si="2"/>
        <v>8</v>
      </c>
      <c r="O15" s="2">
        <f t="shared" si="2"/>
        <v>8</v>
      </c>
      <c r="P15" s="2">
        <f t="shared" si="2"/>
        <v>8</v>
      </c>
      <c r="Q15" s="2">
        <f t="shared" si="2"/>
        <v>8</v>
      </c>
      <c r="R15" s="2">
        <f t="shared" si="2"/>
        <v>8</v>
      </c>
      <c r="S15" s="2">
        <f t="shared" si="2"/>
        <v>8</v>
      </c>
      <c r="T15" s="2">
        <f t="shared" si="2"/>
        <v>8</v>
      </c>
      <c r="U15" s="2">
        <f t="shared" si="2"/>
        <v>8</v>
      </c>
      <c r="V15" s="2">
        <f t="shared" si="2"/>
        <v>8</v>
      </c>
      <c r="W15" s="2">
        <f t="shared" si="2"/>
        <v>8</v>
      </c>
      <c r="X15" s="2">
        <f t="shared" si="2"/>
        <v>8</v>
      </c>
      <c r="Y15" s="3">
        <f>AVERAGE(E15:X15)</f>
        <v>8</v>
      </c>
    </row>
    <row r="16" spans="1:25" x14ac:dyDescent="0.35">
      <c r="A16" s="29"/>
      <c r="B16" s="28" t="s">
        <v>22</v>
      </c>
      <c r="C16" s="4" t="s">
        <v>23</v>
      </c>
      <c r="D16" s="34"/>
      <c r="E16" s="15">
        <v>1</v>
      </c>
      <c r="F16" s="18">
        <v>1</v>
      </c>
      <c r="G16" s="15">
        <v>1</v>
      </c>
      <c r="H16" s="18">
        <v>1</v>
      </c>
      <c r="I16" s="15">
        <v>1</v>
      </c>
      <c r="J16" s="18">
        <v>1</v>
      </c>
      <c r="K16" s="15">
        <v>1</v>
      </c>
      <c r="L16" s="18">
        <v>1</v>
      </c>
      <c r="M16" s="15">
        <v>1</v>
      </c>
      <c r="N16" s="18">
        <v>1</v>
      </c>
      <c r="O16" s="15">
        <v>1</v>
      </c>
      <c r="P16" s="18">
        <v>1</v>
      </c>
      <c r="Q16" s="15">
        <v>1</v>
      </c>
      <c r="R16" s="18">
        <v>1</v>
      </c>
      <c r="S16" s="15">
        <v>1</v>
      </c>
      <c r="T16" s="18">
        <v>1</v>
      </c>
      <c r="U16" s="15">
        <v>1</v>
      </c>
      <c r="V16" s="18">
        <v>1</v>
      </c>
      <c r="W16" s="15">
        <v>1</v>
      </c>
      <c r="X16" s="18">
        <v>1</v>
      </c>
      <c r="Y16" s="36">
        <f>(SUM(E16:X18))/$X$4</f>
        <v>1</v>
      </c>
    </row>
    <row r="17" spans="1:25" x14ac:dyDescent="0.35">
      <c r="A17" s="29"/>
      <c r="B17" s="29"/>
      <c r="C17" s="4" t="s">
        <v>24</v>
      </c>
      <c r="D17" s="34"/>
      <c r="E17" s="16"/>
      <c r="F17" s="19"/>
      <c r="G17" s="16"/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/>
      <c r="Y17" s="37"/>
    </row>
    <row r="18" spans="1:25" x14ac:dyDescent="0.35">
      <c r="A18" s="29"/>
      <c r="B18" s="30"/>
      <c r="C18" s="4" t="s">
        <v>25</v>
      </c>
      <c r="D18" s="34"/>
      <c r="E18" s="17"/>
      <c r="F18" s="20"/>
      <c r="G18" s="17"/>
      <c r="H18" s="20"/>
      <c r="I18" s="17"/>
      <c r="J18" s="20"/>
      <c r="K18" s="17"/>
      <c r="L18" s="20"/>
      <c r="M18" s="17"/>
      <c r="N18" s="20"/>
      <c r="O18" s="17"/>
      <c r="P18" s="20"/>
      <c r="Q18" s="17"/>
      <c r="R18" s="20"/>
      <c r="S18" s="17"/>
      <c r="T18" s="20"/>
      <c r="U18" s="17"/>
      <c r="V18" s="20"/>
      <c r="W18" s="17"/>
      <c r="X18" s="20"/>
      <c r="Y18" s="38"/>
    </row>
    <row r="19" spans="1:25" x14ac:dyDescent="0.35">
      <c r="A19" s="29"/>
      <c r="B19" s="28" t="s">
        <v>26</v>
      </c>
      <c r="C19" s="4" t="s">
        <v>27</v>
      </c>
      <c r="D19" s="34"/>
      <c r="E19" s="15">
        <v>1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>
        <v>1</v>
      </c>
      <c r="M19" s="15">
        <v>1</v>
      </c>
      <c r="N19" s="15">
        <v>1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1</v>
      </c>
      <c r="W19" s="15">
        <v>1</v>
      </c>
      <c r="X19" s="15">
        <v>1</v>
      </c>
      <c r="Y19" s="21">
        <f>(SUM(E19:X22))/$X$4</f>
        <v>1</v>
      </c>
    </row>
    <row r="20" spans="1:25" x14ac:dyDescent="0.35">
      <c r="A20" s="29"/>
      <c r="B20" s="29"/>
      <c r="C20" s="4" t="s">
        <v>28</v>
      </c>
      <c r="D20" s="34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22"/>
    </row>
    <row r="21" spans="1:25" x14ac:dyDescent="0.35">
      <c r="A21" s="29"/>
      <c r="B21" s="29"/>
      <c r="C21" s="4" t="s">
        <v>29</v>
      </c>
      <c r="D21" s="3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22"/>
    </row>
    <row r="22" spans="1:25" x14ac:dyDescent="0.35">
      <c r="A22" s="29"/>
      <c r="B22" s="30"/>
      <c r="C22" s="4" t="s">
        <v>30</v>
      </c>
      <c r="D22" s="35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3"/>
    </row>
    <row r="23" spans="1:25" x14ac:dyDescent="0.35">
      <c r="A23" s="29"/>
      <c r="B23" s="31" t="s">
        <v>31</v>
      </c>
      <c r="C23" s="32"/>
      <c r="D23" s="33">
        <v>8</v>
      </c>
      <c r="E23" s="2">
        <f>IF(COUNTIF(E24:E27, 0) &gt; 0=TRUE,0,8)</f>
        <v>8</v>
      </c>
      <c r="F23" s="2">
        <f>IF(COUNTIF(F24:F27, 0) &gt; 0=TRUE,0,8)</f>
        <v>8</v>
      </c>
      <c r="G23" s="2">
        <f t="shared" ref="G23:X23" si="3">IF(COUNTIF(G24:G27, 0) &gt; 0=TRUE,0,8)</f>
        <v>8</v>
      </c>
      <c r="H23" s="2">
        <f t="shared" si="3"/>
        <v>8</v>
      </c>
      <c r="I23" s="2">
        <f t="shared" si="3"/>
        <v>8</v>
      </c>
      <c r="J23" s="2">
        <f t="shared" si="3"/>
        <v>8</v>
      </c>
      <c r="K23" s="2">
        <f t="shared" si="3"/>
        <v>8</v>
      </c>
      <c r="L23" s="2">
        <f t="shared" si="3"/>
        <v>8</v>
      </c>
      <c r="M23" s="2">
        <f t="shared" si="3"/>
        <v>8</v>
      </c>
      <c r="N23" s="2">
        <f t="shared" si="3"/>
        <v>8</v>
      </c>
      <c r="O23" s="2">
        <f t="shared" si="3"/>
        <v>8</v>
      </c>
      <c r="P23" s="2">
        <f t="shared" si="3"/>
        <v>8</v>
      </c>
      <c r="Q23" s="2">
        <f t="shared" si="3"/>
        <v>8</v>
      </c>
      <c r="R23" s="2">
        <f t="shared" si="3"/>
        <v>8</v>
      </c>
      <c r="S23" s="2">
        <f t="shared" si="3"/>
        <v>8</v>
      </c>
      <c r="T23" s="2">
        <f t="shared" si="3"/>
        <v>8</v>
      </c>
      <c r="U23" s="2">
        <f t="shared" si="3"/>
        <v>8</v>
      </c>
      <c r="V23" s="2">
        <f t="shared" si="3"/>
        <v>8</v>
      </c>
      <c r="W23" s="2">
        <f t="shared" si="3"/>
        <v>8</v>
      </c>
      <c r="X23" s="2">
        <f t="shared" si="3"/>
        <v>8</v>
      </c>
      <c r="Y23" s="3">
        <f>AVERAGE(E23:X23)</f>
        <v>8</v>
      </c>
    </row>
    <row r="24" spans="1:25" x14ac:dyDescent="0.35">
      <c r="A24" s="29"/>
      <c r="B24" s="28" t="s">
        <v>32</v>
      </c>
      <c r="C24" s="4" t="s">
        <v>33</v>
      </c>
      <c r="D24" s="34"/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1</v>
      </c>
      <c r="O24" s="15">
        <v>1</v>
      </c>
      <c r="P24" s="15">
        <v>1</v>
      </c>
      <c r="Q24" s="15">
        <v>1</v>
      </c>
      <c r="R24" s="15">
        <v>1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21">
        <f>(SUM(E24:X27))/$X$4</f>
        <v>1</v>
      </c>
    </row>
    <row r="25" spans="1:25" x14ac:dyDescent="0.35">
      <c r="A25" s="29"/>
      <c r="B25" s="29"/>
      <c r="C25" s="4" t="s">
        <v>34</v>
      </c>
      <c r="D25" s="34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22"/>
    </row>
    <row r="26" spans="1:25" x14ac:dyDescent="0.35">
      <c r="A26" s="29"/>
      <c r="B26" s="29"/>
      <c r="C26" s="4" t="s">
        <v>35</v>
      </c>
      <c r="D26" s="34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22"/>
    </row>
    <row r="27" spans="1:25" x14ac:dyDescent="0.35">
      <c r="A27" s="29"/>
      <c r="B27" s="30"/>
      <c r="C27" s="4" t="s">
        <v>36</v>
      </c>
      <c r="D27" s="35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3"/>
    </row>
    <row r="28" spans="1:25" x14ac:dyDescent="0.35">
      <c r="A28" s="29"/>
      <c r="B28" s="31" t="s">
        <v>37</v>
      </c>
      <c r="C28" s="32"/>
      <c r="D28" s="33">
        <v>10</v>
      </c>
      <c r="E28" s="2">
        <f>IF(COUNTIF(E29:E37, 0) &gt; 0=TRUE,0,10)</f>
        <v>10</v>
      </c>
      <c r="F28" s="2">
        <f>IF(COUNTIF(F29:F37, 0) &gt; 0=TRUE,0,10)</f>
        <v>10</v>
      </c>
      <c r="G28" s="2">
        <f t="shared" ref="G28:X28" si="4">IF(COUNTIF(G29:G37, 0) &gt; 0=TRUE,0,10)</f>
        <v>10</v>
      </c>
      <c r="H28" s="2">
        <f t="shared" si="4"/>
        <v>10</v>
      </c>
      <c r="I28" s="2">
        <f t="shared" si="4"/>
        <v>10</v>
      </c>
      <c r="J28" s="2">
        <f t="shared" si="4"/>
        <v>10</v>
      </c>
      <c r="K28" s="2">
        <f t="shared" si="4"/>
        <v>10</v>
      </c>
      <c r="L28" s="2">
        <f t="shared" si="4"/>
        <v>10</v>
      </c>
      <c r="M28" s="2">
        <f t="shared" si="4"/>
        <v>10</v>
      </c>
      <c r="N28" s="2">
        <f t="shared" si="4"/>
        <v>10</v>
      </c>
      <c r="O28" s="2">
        <f t="shared" si="4"/>
        <v>10</v>
      </c>
      <c r="P28" s="2">
        <f t="shared" si="4"/>
        <v>10</v>
      </c>
      <c r="Q28" s="2">
        <f t="shared" si="4"/>
        <v>10</v>
      </c>
      <c r="R28" s="2">
        <f t="shared" si="4"/>
        <v>10</v>
      </c>
      <c r="S28" s="2">
        <f t="shared" si="4"/>
        <v>10</v>
      </c>
      <c r="T28" s="2">
        <f t="shared" si="4"/>
        <v>10</v>
      </c>
      <c r="U28" s="2">
        <f t="shared" si="4"/>
        <v>10</v>
      </c>
      <c r="V28" s="2">
        <f t="shared" si="4"/>
        <v>10</v>
      </c>
      <c r="W28" s="2">
        <f t="shared" si="4"/>
        <v>10</v>
      </c>
      <c r="X28" s="2">
        <f t="shared" si="4"/>
        <v>10</v>
      </c>
      <c r="Y28" s="3">
        <f>AVERAGE(E28:X28)</f>
        <v>10</v>
      </c>
    </row>
    <row r="29" spans="1:25" x14ac:dyDescent="0.35">
      <c r="A29" s="29"/>
      <c r="B29" s="28" t="s">
        <v>37</v>
      </c>
      <c r="C29" s="4" t="s">
        <v>38</v>
      </c>
      <c r="D29" s="34"/>
      <c r="E29" s="15">
        <v>1</v>
      </c>
      <c r="F29" s="18">
        <v>1</v>
      </c>
      <c r="G29" s="15">
        <v>1</v>
      </c>
      <c r="H29" s="18">
        <v>1</v>
      </c>
      <c r="I29" s="15">
        <v>1</v>
      </c>
      <c r="J29" s="18">
        <v>1</v>
      </c>
      <c r="K29" s="15">
        <v>1</v>
      </c>
      <c r="L29" s="18">
        <v>1</v>
      </c>
      <c r="M29" s="15">
        <v>1</v>
      </c>
      <c r="N29" s="18">
        <v>1</v>
      </c>
      <c r="O29" s="15">
        <v>1</v>
      </c>
      <c r="P29" s="18">
        <v>1</v>
      </c>
      <c r="Q29" s="15">
        <v>1</v>
      </c>
      <c r="R29" s="18">
        <v>1</v>
      </c>
      <c r="S29" s="15">
        <v>1</v>
      </c>
      <c r="T29" s="18">
        <v>1</v>
      </c>
      <c r="U29" s="15">
        <v>1</v>
      </c>
      <c r="V29" s="18">
        <v>1</v>
      </c>
      <c r="W29" s="15">
        <v>1</v>
      </c>
      <c r="X29" s="18">
        <v>1</v>
      </c>
      <c r="Y29" s="21">
        <f>(SUM(E29:X37))/$X$4</f>
        <v>1</v>
      </c>
    </row>
    <row r="30" spans="1:25" x14ac:dyDescent="0.35">
      <c r="A30" s="29"/>
      <c r="B30" s="29"/>
      <c r="C30" s="4" t="s">
        <v>39</v>
      </c>
      <c r="D30" s="34"/>
      <c r="E30" s="16"/>
      <c r="F30" s="19"/>
      <c r="G30" s="16"/>
      <c r="H30" s="19"/>
      <c r="I30" s="16"/>
      <c r="J30" s="19"/>
      <c r="K30" s="16"/>
      <c r="L30" s="19"/>
      <c r="M30" s="16"/>
      <c r="N30" s="19"/>
      <c r="O30" s="16"/>
      <c r="P30" s="19"/>
      <c r="Q30" s="16"/>
      <c r="R30" s="19"/>
      <c r="S30" s="16"/>
      <c r="T30" s="19"/>
      <c r="U30" s="16"/>
      <c r="V30" s="19"/>
      <c r="W30" s="16"/>
      <c r="X30" s="19"/>
      <c r="Y30" s="22"/>
    </row>
    <row r="31" spans="1:25" x14ac:dyDescent="0.35">
      <c r="A31" s="29"/>
      <c r="B31" s="29"/>
      <c r="C31" s="4" t="s">
        <v>40</v>
      </c>
      <c r="D31" s="34"/>
      <c r="E31" s="16"/>
      <c r="F31" s="19"/>
      <c r="G31" s="16"/>
      <c r="H31" s="19"/>
      <c r="I31" s="16"/>
      <c r="J31" s="19"/>
      <c r="K31" s="16"/>
      <c r="L31" s="19"/>
      <c r="M31" s="16"/>
      <c r="N31" s="19"/>
      <c r="O31" s="16"/>
      <c r="P31" s="19"/>
      <c r="Q31" s="16"/>
      <c r="R31" s="19"/>
      <c r="S31" s="16"/>
      <c r="T31" s="19"/>
      <c r="U31" s="16"/>
      <c r="V31" s="19"/>
      <c r="W31" s="16"/>
      <c r="X31" s="19"/>
      <c r="Y31" s="22"/>
    </row>
    <row r="32" spans="1:25" x14ac:dyDescent="0.35">
      <c r="A32" s="29"/>
      <c r="B32" s="29"/>
      <c r="C32" s="4" t="s">
        <v>41</v>
      </c>
      <c r="D32" s="34"/>
      <c r="E32" s="16"/>
      <c r="F32" s="19"/>
      <c r="G32" s="16"/>
      <c r="H32" s="19"/>
      <c r="I32" s="16"/>
      <c r="J32" s="19"/>
      <c r="K32" s="16"/>
      <c r="L32" s="19"/>
      <c r="M32" s="16"/>
      <c r="N32" s="19"/>
      <c r="O32" s="16"/>
      <c r="P32" s="19"/>
      <c r="Q32" s="16"/>
      <c r="R32" s="19"/>
      <c r="S32" s="16"/>
      <c r="T32" s="19"/>
      <c r="U32" s="16"/>
      <c r="V32" s="19"/>
      <c r="W32" s="16"/>
      <c r="X32" s="19"/>
      <c r="Y32" s="22"/>
    </row>
    <row r="33" spans="1:25" ht="16" x14ac:dyDescent="0.35">
      <c r="A33" s="29"/>
      <c r="B33" s="29"/>
      <c r="C33" s="4" t="s">
        <v>42</v>
      </c>
      <c r="D33" s="34"/>
      <c r="E33" s="16"/>
      <c r="F33" s="19"/>
      <c r="G33" s="16"/>
      <c r="H33" s="19"/>
      <c r="I33" s="16"/>
      <c r="J33" s="19"/>
      <c r="K33" s="16"/>
      <c r="L33" s="19"/>
      <c r="M33" s="16"/>
      <c r="N33" s="19"/>
      <c r="O33" s="16"/>
      <c r="P33" s="19"/>
      <c r="Q33" s="16"/>
      <c r="R33" s="19"/>
      <c r="S33" s="16"/>
      <c r="T33" s="19"/>
      <c r="U33" s="16"/>
      <c r="V33" s="19"/>
      <c r="W33" s="16"/>
      <c r="X33" s="19"/>
      <c r="Y33" s="22"/>
    </row>
    <row r="34" spans="1:25" x14ac:dyDescent="0.35">
      <c r="A34" s="29"/>
      <c r="B34" s="29"/>
      <c r="C34" s="4" t="s">
        <v>43</v>
      </c>
      <c r="D34" s="34"/>
      <c r="E34" s="16"/>
      <c r="F34" s="19"/>
      <c r="G34" s="16"/>
      <c r="H34" s="19"/>
      <c r="I34" s="16"/>
      <c r="J34" s="19"/>
      <c r="K34" s="16"/>
      <c r="L34" s="19"/>
      <c r="M34" s="16"/>
      <c r="N34" s="19"/>
      <c r="O34" s="16"/>
      <c r="P34" s="19"/>
      <c r="Q34" s="16"/>
      <c r="R34" s="19"/>
      <c r="S34" s="16"/>
      <c r="T34" s="19"/>
      <c r="U34" s="16"/>
      <c r="V34" s="19"/>
      <c r="W34" s="16"/>
      <c r="X34" s="19"/>
      <c r="Y34" s="22"/>
    </row>
    <row r="35" spans="1:25" x14ac:dyDescent="0.35">
      <c r="A35" s="29"/>
      <c r="B35" s="29"/>
      <c r="C35" s="4" t="s">
        <v>44</v>
      </c>
      <c r="D35" s="34"/>
      <c r="E35" s="16"/>
      <c r="F35" s="19"/>
      <c r="G35" s="16"/>
      <c r="H35" s="19"/>
      <c r="I35" s="16"/>
      <c r="J35" s="19"/>
      <c r="K35" s="16"/>
      <c r="L35" s="19"/>
      <c r="M35" s="16"/>
      <c r="N35" s="19"/>
      <c r="O35" s="16"/>
      <c r="P35" s="19"/>
      <c r="Q35" s="16"/>
      <c r="R35" s="19"/>
      <c r="S35" s="16"/>
      <c r="T35" s="19"/>
      <c r="U35" s="16"/>
      <c r="V35" s="19"/>
      <c r="W35" s="16"/>
      <c r="X35" s="19"/>
      <c r="Y35" s="22"/>
    </row>
    <row r="36" spans="1:25" x14ac:dyDescent="0.35">
      <c r="A36" s="29"/>
      <c r="B36" s="29"/>
      <c r="C36" s="4" t="s">
        <v>45</v>
      </c>
      <c r="D36" s="34"/>
      <c r="E36" s="16"/>
      <c r="F36" s="19"/>
      <c r="G36" s="16"/>
      <c r="H36" s="19"/>
      <c r="I36" s="16"/>
      <c r="J36" s="19"/>
      <c r="K36" s="16"/>
      <c r="L36" s="19"/>
      <c r="M36" s="16"/>
      <c r="N36" s="19"/>
      <c r="O36" s="16"/>
      <c r="P36" s="19"/>
      <c r="Q36" s="16"/>
      <c r="R36" s="19"/>
      <c r="S36" s="16"/>
      <c r="T36" s="19"/>
      <c r="U36" s="16"/>
      <c r="V36" s="19"/>
      <c r="W36" s="16"/>
      <c r="X36" s="19"/>
      <c r="Y36" s="22"/>
    </row>
    <row r="37" spans="1:25" x14ac:dyDescent="0.35">
      <c r="A37" s="29"/>
      <c r="B37" s="30"/>
      <c r="C37" s="4" t="s">
        <v>46</v>
      </c>
      <c r="D37" s="35"/>
      <c r="E37" s="17"/>
      <c r="F37" s="20"/>
      <c r="G37" s="17"/>
      <c r="H37" s="20"/>
      <c r="I37" s="17"/>
      <c r="J37" s="20"/>
      <c r="K37" s="17"/>
      <c r="L37" s="20"/>
      <c r="M37" s="17"/>
      <c r="N37" s="20"/>
      <c r="O37" s="17"/>
      <c r="P37" s="20"/>
      <c r="Q37" s="17"/>
      <c r="R37" s="20"/>
      <c r="S37" s="17"/>
      <c r="T37" s="20"/>
      <c r="U37" s="17"/>
      <c r="V37" s="20"/>
      <c r="W37" s="17"/>
      <c r="X37" s="20"/>
      <c r="Y37" s="23"/>
    </row>
    <row r="38" spans="1:25" x14ac:dyDescent="0.35">
      <c r="A38" s="29"/>
      <c r="B38" s="31" t="s">
        <v>47</v>
      </c>
      <c r="C38" s="32"/>
      <c r="D38" s="33">
        <v>8</v>
      </c>
      <c r="E38" s="2">
        <f>IF(COUNTIF(E39:E42, 0) &gt; 0=TRUE,0,8)</f>
        <v>8</v>
      </c>
      <c r="F38" s="2">
        <f>IF(COUNTIF(F39:F42, 0) &gt; 0=TRUE,0,8)</f>
        <v>8</v>
      </c>
      <c r="G38" s="2">
        <f t="shared" ref="G38:X38" si="5">IF(COUNTIF(G39:G42, 0) &gt; 0=TRUE,0,8)</f>
        <v>8</v>
      </c>
      <c r="H38" s="2">
        <f t="shared" si="5"/>
        <v>8</v>
      </c>
      <c r="I38" s="2">
        <f t="shared" si="5"/>
        <v>8</v>
      </c>
      <c r="J38" s="2">
        <f t="shared" si="5"/>
        <v>8</v>
      </c>
      <c r="K38" s="2">
        <f t="shared" si="5"/>
        <v>8</v>
      </c>
      <c r="L38" s="2">
        <f t="shared" si="5"/>
        <v>8</v>
      </c>
      <c r="M38" s="2">
        <f t="shared" si="5"/>
        <v>8</v>
      </c>
      <c r="N38" s="2">
        <f t="shared" si="5"/>
        <v>8</v>
      </c>
      <c r="O38" s="2">
        <f t="shared" si="5"/>
        <v>8</v>
      </c>
      <c r="P38" s="2">
        <f t="shared" si="5"/>
        <v>8</v>
      </c>
      <c r="Q38" s="2">
        <f t="shared" si="5"/>
        <v>8</v>
      </c>
      <c r="R38" s="2">
        <f t="shared" si="5"/>
        <v>8</v>
      </c>
      <c r="S38" s="2">
        <f t="shared" si="5"/>
        <v>8</v>
      </c>
      <c r="T38" s="2">
        <f t="shared" si="5"/>
        <v>8</v>
      </c>
      <c r="U38" s="2">
        <f t="shared" si="5"/>
        <v>8</v>
      </c>
      <c r="V38" s="2">
        <f t="shared" si="5"/>
        <v>8</v>
      </c>
      <c r="W38" s="2">
        <f t="shared" si="5"/>
        <v>8</v>
      </c>
      <c r="X38" s="2">
        <f t="shared" si="5"/>
        <v>8</v>
      </c>
      <c r="Y38" s="3">
        <f>AVERAGE(E38:X38)</f>
        <v>8</v>
      </c>
    </row>
    <row r="39" spans="1:25" x14ac:dyDescent="0.35">
      <c r="A39" s="29"/>
      <c r="B39" s="28" t="s">
        <v>47</v>
      </c>
      <c r="C39" s="4" t="s">
        <v>48</v>
      </c>
      <c r="D39" s="34"/>
      <c r="E39" s="15">
        <v>1</v>
      </c>
      <c r="F39" s="15">
        <v>1</v>
      </c>
      <c r="G39" s="15">
        <v>1</v>
      </c>
      <c r="H39" s="15">
        <v>1</v>
      </c>
      <c r="I39" s="15">
        <v>1</v>
      </c>
      <c r="J39" s="15">
        <v>1</v>
      </c>
      <c r="K39" s="15">
        <v>1</v>
      </c>
      <c r="L39" s="15">
        <v>1</v>
      </c>
      <c r="M39" s="15">
        <v>1</v>
      </c>
      <c r="N39" s="15">
        <v>1</v>
      </c>
      <c r="O39" s="15">
        <v>1</v>
      </c>
      <c r="P39" s="15">
        <v>1</v>
      </c>
      <c r="Q39" s="15">
        <v>1</v>
      </c>
      <c r="R39" s="15">
        <v>1</v>
      </c>
      <c r="S39" s="15">
        <v>1</v>
      </c>
      <c r="T39" s="15">
        <v>1</v>
      </c>
      <c r="U39" s="15">
        <v>1</v>
      </c>
      <c r="V39" s="15">
        <v>1</v>
      </c>
      <c r="W39" s="15">
        <v>1</v>
      </c>
      <c r="X39" s="15">
        <v>1</v>
      </c>
      <c r="Y39" s="21">
        <f>(SUM(E39:X42))/$X$4</f>
        <v>1</v>
      </c>
    </row>
    <row r="40" spans="1:25" x14ac:dyDescent="0.35">
      <c r="A40" s="29"/>
      <c r="B40" s="29"/>
      <c r="C40" s="4" t="s">
        <v>49</v>
      </c>
      <c r="D40" s="3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22"/>
    </row>
    <row r="41" spans="1:25" x14ac:dyDescent="0.35">
      <c r="A41" s="29"/>
      <c r="B41" s="29"/>
      <c r="C41" s="4" t="s">
        <v>50</v>
      </c>
      <c r="D41" s="34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22"/>
    </row>
    <row r="42" spans="1:25" ht="16" x14ac:dyDescent="0.35">
      <c r="A42" s="29"/>
      <c r="B42" s="30"/>
      <c r="C42" s="4" t="s">
        <v>51</v>
      </c>
      <c r="D42" s="35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23"/>
    </row>
    <row r="43" spans="1:25" x14ac:dyDescent="0.35">
      <c r="A43" s="29"/>
      <c r="B43" s="31" t="s">
        <v>52</v>
      </c>
      <c r="C43" s="32"/>
      <c r="D43" s="33">
        <v>8</v>
      </c>
      <c r="E43" s="2">
        <f>IF(COUNTIF(E44:E48, 0) &gt; 0=TRUE,0,8)</f>
        <v>8</v>
      </c>
      <c r="F43" s="2">
        <f t="shared" ref="F43:X43" si="6">IF(COUNTIF(F44:F48, 0) &gt; 0=TRUE,0,8)</f>
        <v>8</v>
      </c>
      <c r="G43" s="2">
        <f t="shared" si="6"/>
        <v>8</v>
      </c>
      <c r="H43" s="2">
        <f t="shared" si="6"/>
        <v>8</v>
      </c>
      <c r="I43" s="2">
        <f t="shared" si="6"/>
        <v>8</v>
      </c>
      <c r="J43" s="2">
        <f t="shared" si="6"/>
        <v>8</v>
      </c>
      <c r="K43" s="2">
        <f t="shared" si="6"/>
        <v>8</v>
      </c>
      <c r="L43" s="2">
        <f t="shared" si="6"/>
        <v>8</v>
      </c>
      <c r="M43" s="2">
        <f t="shared" si="6"/>
        <v>8</v>
      </c>
      <c r="N43" s="2">
        <f t="shared" si="6"/>
        <v>8</v>
      </c>
      <c r="O43" s="2">
        <f t="shared" si="6"/>
        <v>8</v>
      </c>
      <c r="P43" s="2">
        <f t="shared" si="6"/>
        <v>8</v>
      </c>
      <c r="Q43" s="2">
        <f t="shared" si="6"/>
        <v>8</v>
      </c>
      <c r="R43" s="2">
        <f t="shared" si="6"/>
        <v>8</v>
      </c>
      <c r="S43" s="2">
        <f t="shared" si="6"/>
        <v>8</v>
      </c>
      <c r="T43" s="2">
        <f t="shared" si="6"/>
        <v>8</v>
      </c>
      <c r="U43" s="2">
        <f t="shared" si="6"/>
        <v>8</v>
      </c>
      <c r="V43" s="2">
        <f t="shared" si="6"/>
        <v>8</v>
      </c>
      <c r="W43" s="2">
        <f t="shared" si="6"/>
        <v>8</v>
      </c>
      <c r="X43" s="2">
        <f t="shared" si="6"/>
        <v>8</v>
      </c>
      <c r="Y43" s="3">
        <f>AVERAGE(E43:X43)</f>
        <v>8</v>
      </c>
    </row>
    <row r="44" spans="1:25" x14ac:dyDescent="0.35">
      <c r="A44" s="29"/>
      <c r="B44" s="28" t="s">
        <v>52</v>
      </c>
      <c r="C44" s="4" t="s">
        <v>53</v>
      </c>
      <c r="D44" s="34"/>
      <c r="E44" s="15">
        <v>1</v>
      </c>
      <c r="F44" s="15">
        <v>1</v>
      </c>
      <c r="G44" s="15">
        <v>1</v>
      </c>
      <c r="H44" s="15">
        <v>1</v>
      </c>
      <c r="I44" s="15">
        <v>1</v>
      </c>
      <c r="J44" s="15">
        <v>1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15">
        <v>1</v>
      </c>
      <c r="Q44" s="15">
        <v>1</v>
      </c>
      <c r="R44" s="15">
        <v>1</v>
      </c>
      <c r="S44" s="15">
        <v>1</v>
      </c>
      <c r="T44" s="15">
        <v>1</v>
      </c>
      <c r="U44" s="15">
        <v>1</v>
      </c>
      <c r="V44" s="15">
        <v>1</v>
      </c>
      <c r="W44" s="15">
        <v>1</v>
      </c>
      <c r="X44" s="15">
        <v>1</v>
      </c>
      <c r="Y44" s="21">
        <f>(SUM(E44:X48))/$X$4</f>
        <v>1</v>
      </c>
    </row>
    <row r="45" spans="1:25" x14ac:dyDescent="0.35">
      <c r="A45" s="29"/>
      <c r="B45" s="29"/>
      <c r="C45" s="4" t="s">
        <v>54</v>
      </c>
      <c r="D45" s="34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22"/>
    </row>
    <row r="46" spans="1:25" x14ac:dyDescent="0.35">
      <c r="A46" s="29"/>
      <c r="B46" s="29"/>
      <c r="C46" s="4" t="s">
        <v>55</v>
      </c>
      <c r="D46" s="34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22"/>
    </row>
    <row r="47" spans="1:25" x14ac:dyDescent="0.35">
      <c r="A47" s="29"/>
      <c r="B47" s="29"/>
      <c r="C47" s="4" t="s">
        <v>56</v>
      </c>
      <c r="D47" s="34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22"/>
    </row>
    <row r="48" spans="1:25" ht="16" x14ac:dyDescent="0.35">
      <c r="A48" s="30"/>
      <c r="B48" s="30"/>
      <c r="C48" s="4" t="s">
        <v>57</v>
      </c>
      <c r="D48" s="35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23"/>
    </row>
    <row r="49" spans="1:25" x14ac:dyDescent="0.35">
      <c r="A49" s="28" t="s">
        <v>58</v>
      </c>
      <c r="B49" s="31" t="s">
        <v>59</v>
      </c>
      <c r="C49" s="32"/>
      <c r="D49" s="33">
        <v>8</v>
      </c>
      <c r="E49" s="2">
        <f>IF(COUNTIF(E50, 0) &gt; 0=TRUE,0,8)</f>
        <v>8</v>
      </c>
      <c r="F49" s="2">
        <f>IF(COUNTIF(F50, 0) &gt; 0=TRUE,0,8)</f>
        <v>8</v>
      </c>
      <c r="G49" s="2">
        <f t="shared" ref="G49:X49" si="7">IF(COUNTIF(G50, 0) &gt; 0=TRUE,0,8)</f>
        <v>8</v>
      </c>
      <c r="H49" s="2">
        <f t="shared" si="7"/>
        <v>8</v>
      </c>
      <c r="I49" s="2">
        <f t="shared" si="7"/>
        <v>8</v>
      </c>
      <c r="J49" s="2">
        <f t="shared" si="7"/>
        <v>8</v>
      </c>
      <c r="K49" s="2">
        <f t="shared" si="7"/>
        <v>8</v>
      </c>
      <c r="L49" s="2">
        <f t="shared" si="7"/>
        <v>8</v>
      </c>
      <c r="M49" s="2">
        <f t="shared" si="7"/>
        <v>8</v>
      </c>
      <c r="N49" s="2">
        <f t="shared" si="7"/>
        <v>8</v>
      </c>
      <c r="O49" s="2">
        <f t="shared" si="7"/>
        <v>8</v>
      </c>
      <c r="P49" s="2">
        <f t="shared" si="7"/>
        <v>8</v>
      </c>
      <c r="Q49" s="2">
        <f t="shared" si="7"/>
        <v>8</v>
      </c>
      <c r="R49" s="2">
        <f t="shared" si="7"/>
        <v>8</v>
      </c>
      <c r="S49" s="2">
        <f t="shared" si="7"/>
        <v>8</v>
      </c>
      <c r="T49" s="2">
        <f t="shared" si="7"/>
        <v>8</v>
      </c>
      <c r="U49" s="2">
        <f t="shared" si="7"/>
        <v>8</v>
      </c>
      <c r="V49" s="2">
        <f t="shared" si="7"/>
        <v>8</v>
      </c>
      <c r="W49" s="2">
        <f t="shared" si="7"/>
        <v>8</v>
      </c>
      <c r="X49" s="2">
        <f t="shared" si="7"/>
        <v>8</v>
      </c>
      <c r="Y49" s="3">
        <f>AVERAGE(E49:X49)</f>
        <v>8</v>
      </c>
    </row>
    <row r="50" spans="1:25" x14ac:dyDescent="0.35">
      <c r="A50" s="29"/>
      <c r="B50" s="28" t="s">
        <v>59</v>
      </c>
      <c r="C50" s="4" t="s">
        <v>60</v>
      </c>
      <c r="D50" s="34"/>
      <c r="E50" s="15">
        <v>1</v>
      </c>
      <c r="F50" s="15">
        <v>1</v>
      </c>
      <c r="G50" s="15">
        <v>1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1</v>
      </c>
      <c r="X50" s="15">
        <v>1</v>
      </c>
      <c r="Y50" s="21">
        <f>(SUM(E50:X53))/$X$4</f>
        <v>1</v>
      </c>
    </row>
    <row r="51" spans="1:25" x14ac:dyDescent="0.35">
      <c r="A51" s="29"/>
      <c r="B51" s="29"/>
      <c r="C51" s="4" t="s">
        <v>61</v>
      </c>
      <c r="D51" s="34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22"/>
    </row>
    <row r="52" spans="1:25" x14ac:dyDescent="0.35">
      <c r="A52" s="29"/>
      <c r="B52" s="29"/>
      <c r="C52" s="4" t="s">
        <v>62</v>
      </c>
      <c r="D52" s="34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22"/>
    </row>
    <row r="53" spans="1:25" x14ac:dyDescent="0.35">
      <c r="A53" s="29"/>
      <c r="B53" s="30"/>
      <c r="C53" s="4" t="s">
        <v>63</v>
      </c>
      <c r="D53" s="35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23"/>
    </row>
    <row r="54" spans="1:25" x14ac:dyDescent="0.35">
      <c r="A54" s="29"/>
      <c r="B54" s="31" t="s">
        <v>64</v>
      </c>
      <c r="C54" s="32"/>
      <c r="D54" s="33">
        <v>20</v>
      </c>
      <c r="E54" s="2">
        <f>IF(COUNTIF(E55:E69, 0) &gt; 0=TRUE,0,20)</f>
        <v>20</v>
      </c>
      <c r="F54" s="2">
        <f>IF(COUNTIF(F55:F69, 0) &gt; 0=TRUE,0,20)</f>
        <v>20</v>
      </c>
      <c r="G54" s="2">
        <f t="shared" ref="G54:X54" si="8">IF(COUNTIF(G55:G69, 0) &gt; 0=TRUE,0,20)</f>
        <v>20</v>
      </c>
      <c r="H54" s="2">
        <f t="shared" si="8"/>
        <v>20</v>
      </c>
      <c r="I54" s="2">
        <f t="shared" si="8"/>
        <v>20</v>
      </c>
      <c r="J54" s="2">
        <f t="shared" si="8"/>
        <v>20</v>
      </c>
      <c r="K54" s="2">
        <f t="shared" si="8"/>
        <v>20</v>
      </c>
      <c r="L54" s="2">
        <f t="shared" si="8"/>
        <v>20</v>
      </c>
      <c r="M54" s="2">
        <f t="shared" si="8"/>
        <v>20</v>
      </c>
      <c r="N54" s="2">
        <f t="shared" si="8"/>
        <v>20</v>
      </c>
      <c r="O54" s="2">
        <f t="shared" si="8"/>
        <v>20</v>
      </c>
      <c r="P54" s="2">
        <f t="shared" si="8"/>
        <v>20</v>
      </c>
      <c r="Q54" s="2">
        <f t="shared" si="8"/>
        <v>20</v>
      </c>
      <c r="R54" s="2">
        <f t="shared" si="8"/>
        <v>20</v>
      </c>
      <c r="S54" s="2">
        <f t="shared" si="8"/>
        <v>20</v>
      </c>
      <c r="T54" s="2">
        <f t="shared" si="8"/>
        <v>20</v>
      </c>
      <c r="U54" s="2">
        <f t="shared" si="8"/>
        <v>20</v>
      </c>
      <c r="V54" s="2">
        <f t="shared" si="8"/>
        <v>20</v>
      </c>
      <c r="W54" s="2">
        <f t="shared" si="8"/>
        <v>20</v>
      </c>
      <c r="X54" s="2">
        <f t="shared" si="8"/>
        <v>20</v>
      </c>
      <c r="Y54" s="3">
        <f>AVERAGE(E54:X54)</f>
        <v>20</v>
      </c>
    </row>
    <row r="55" spans="1:25" ht="16" x14ac:dyDescent="0.35">
      <c r="A55" s="29"/>
      <c r="B55" s="28" t="s">
        <v>65</v>
      </c>
      <c r="C55" s="4" t="s">
        <v>66</v>
      </c>
      <c r="D55" s="34"/>
      <c r="E55" s="15">
        <v>1</v>
      </c>
      <c r="F55" s="15">
        <v>1</v>
      </c>
      <c r="G55" s="15">
        <v>1</v>
      </c>
      <c r="H55" s="15">
        <v>1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1</v>
      </c>
      <c r="Q55" s="15">
        <v>1</v>
      </c>
      <c r="R55" s="15">
        <v>1</v>
      </c>
      <c r="S55" s="15">
        <v>1</v>
      </c>
      <c r="T55" s="15">
        <v>1</v>
      </c>
      <c r="U55" s="15">
        <v>1</v>
      </c>
      <c r="V55" s="15">
        <v>1</v>
      </c>
      <c r="W55" s="15">
        <v>1</v>
      </c>
      <c r="X55" s="15">
        <v>1</v>
      </c>
      <c r="Y55" s="21">
        <f>(SUM(E55:X61))/$X$4</f>
        <v>1</v>
      </c>
    </row>
    <row r="56" spans="1:25" x14ac:dyDescent="0.35">
      <c r="A56" s="29"/>
      <c r="B56" s="29"/>
      <c r="C56" s="4" t="s">
        <v>67</v>
      </c>
      <c r="D56" s="34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22"/>
    </row>
    <row r="57" spans="1:25" x14ac:dyDescent="0.35">
      <c r="A57" s="29"/>
      <c r="B57" s="29"/>
      <c r="C57" s="4" t="s">
        <v>68</v>
      </c>
      <c r="D57" s="34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22"/>
    </row>
    <row r="58" spans="1:25" x14ac:dyDescent="0.35">
      <c r="A58" s="29"/>
      <c r="B58" s="29"/>
      <c r="C58" s="4" t="s">
        <v>69</v>
      </c>
      <c r="D58" s="34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22"/>
    </row>
    <row r="59" spans="1:25" ht="16" x14ac:dyDescent="0.35">
      <c r="A59" s="29"/>
      <c r="B59" s="29"/>
      <c r="C59" s="4" t="s">
        <v>70</v>
      </c>
      <c r="D59" s="3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22"/>
    </row>
    <row r="60" spans="1:25" ht="16" x14ac:dyDescent="0.35">
      <c r="A60" s="29"/>
      <c r="B60" s="29"/>
      <c r="C60" s="4" t="s">
        <v>71</v>
      </c>
      <c r="D60" s="3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22"/>
    </row>
    <row r="61" spans="1:25" x14ac:dyDescent="0.35">
      <c r="A61" s="29"/>
      <c r="B61" s="30"/>
      <c r="C61" s="4" t="s">
        <v>72</v>
      </c>
      <c r="D61" s="34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23"/>
    </row>
    <row r="62" spans="1:25" x14ac:dyDescent="0.35">
      <c r="A62" s="29"/>
      <c r="B62" s="28" t="s">
        <v>73</v>
      </c>
      <c r="C62" s="4" t="s">
        <v>74</v>
      </c>
      <c r="D62" s="34"/>
      <c r="E62" s="15">
        <v>1</v>
      </c>
      <c r="F62" s="15">
        <v>1</v>
      </c>
      <c r="G62" s="15">
        <v>1</v>
      </c>
      <c r="H62" s="15">
        <v>1</v>
      </c>
      <c r="I62" s="15">
        <v>1</v>
      </c>
      <c r="J62" s="15">
        <v>1</v>
      </c>
      <c r="K62" s="15">
        <v>1</v>
      </c>
      <c r="L62" s="15">
        <v>1</v>
      </c>
      <c r="M62" s="15">
        <v>1</v>
      </c>
      <c r="N62" s="15">
        <v>1</v>
      </c>
      <c r="O62" s="15">
        <v>1</v>
      </c>
      <c r="P62" s="15">
        <v>1</v>
      </c>
      <c r="Q62" s="15">
        <v>1</v>
      </c>
      <c r="R62" s="15">
        <v>1</v>
      </c>
      <c r="S62" s="15">
        <v>1</v>
      </c>
      <c r="T62" s="15">
        <v>1</v>
      </c>
      <c r="U62" s="15">
        <v>1</v>
      </c>
      <c r="V62" s="15">
        <v>1</v>
      </c>
      <c r="W62" s="15">
        <v>1</v>
      </c>
      <c r="X62" s="15">
        <v>1</v>
      </c>
      <c r="Y62" s="21">
        <f>(SUM(E62:X63))/$X$4</f>
        <v>1</v>
      </c>
    </row>
    <row r="63" spans="1:25" ht="24" x14ac:dyDescent="0.35">
      <c r="A63" s="29"/>
      <c r="B63" s="30"/>
      <c r="C63" s="4" t="s">
        <v>75</v>
      </c>
      <c r="D63" s="34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23"/>
    </row>
    <row r="64" spans="1:25" ht="24" x14ac:dyDescent="0.35">
      <c r="A64" s="29"/>
      <c r="B64" s="28" t="s">
        <v>76</v>
      </c>
      <c r="C64" s="4" t="s">
        <v>77</v>
      </c>
      <c r="D64" s="34"/>
      <c r="E64" s="15">
        <v>1</v>
      </c>
      <c r="F64" s="15">
        <v>1</v>
      </c>
      <c r="G64" s="15">
        <v>1</v>
      </c>
      <c r="H64" s="15">
        <v>1</v>
      </c>
      <c r="I64" s="15">
        <v>1</v>
      </c>
      <c r="J64" s="15">
        <v>1</v>
      </c>
      <c r="K64" s="15">
        <v>1</v>
      </c>
      <c r="L64" s="15">
        <v>1</v>
      </c>
      <c r="M64" s="15">
        <v>1</v>
      </c>
      <c r="N64" s="15">
        <v>1</v>
      </c>
      <c r="O64" s="15">
        <v>1</v>
      </c>
      <c r="P64" s="15">
        <v>1</v>
      </c>
      <c r="Q64" s="15">
        <v>1</v>
      </c>
      <c r="R64" s="15">
        <v>1</v>
      </c>
      <c r="S64" s="15">
        <v>1</v>
      </c>
      <c r="T64" s="15">
        <v>1</v>
      </c>
      <c r="U64" s="15">
        <v>1</v>
      </c>
      <c r="V64" s="15">
        <v>1</v>
      </c>
      <c r="W64" s="15">
        <v>1</v>
      </c>
      <c r="X64" s="15">
        <v>1</v>
      </c>
      <c r="Y64" s="21">
        <f>(SUM(E64:X69))/$X$4</f>
        <v>1</v>
      </c>
    </row>
    <row r="65" spans="1:25" x14ac:dyDescent="0.35">
      <c r="A65" s="29"/>
      <c r="B65" s="29"/>
      <c r="C65" s="4" t="s">
        <v>78</v>
      </c>
      <c r="D65" s="34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22"/>
    </row>
    <row r="66" spans="1:25" x14ac:dyDescent="0.35">
      <c r="A66" s="29"/>
      <c r="B66" s="29"/>
      <c r="C66" s="4" t="s">
        <v>79</v>
      </c>
      <c r="D66" s="34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22"/>
    </row>
    <row r="67" spans="1:25" ht="16" x14ac:dyDescent="0.35">
      <c r="A67" s="29"/>
      <c r="B67" s="29"/>
      <c r="C67" s="4" t="s">
        <v>80</v>
      </c>
      <c r="D67" s="34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22"/>
    </row>
    <row r="68" spans="1:25" x14ac:dyDescent="0.35">
      <c r="A68" s="29"/>
      <c r="B68" s="29"/>
      <c r="C68" s="4" t="s">
        <v>81</v>
      </c>
      <c r="D68" s="34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22"/>
    </row>
    <row r="69" spans="1:25" ht="24" x14ac:dyDescent="0.35">
      <c r="A69" s="29"/>
      <c r="B69" s="30"/>
      <c r="C69" s="4" t="s">
        <v>82</v>
      </c>
      <c r="D69" s="35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23"/>
    </row>
    <row r="70" spans="1:25" x14ac:dyDescent="0.35">
      <c r="A70" s="29"/>
      <c r="B70" s="31" t="s">
        <v>83</v>
      </c>
      <c r="C70" s="32"/>
      <c r="D70" s="33">
        <v>20</v>
      </c>
      <c r="E70" s="2">
        <f>IF(COUNTIF(E71:E82, 0) &gt; 0=TRUE,0,20)</f>
        <v>20</v>
      </c>
      <c r="F70" s="2">
        <f>IF(COUNTIF(F71:F82, 0) &gt; 0=TRUE,0,20)</f>
        <v>20</v>
      </c>
      <c r="G70" s="2">
        <f t="shared" ref="G70:X70" si="9">IF(COUNTIF(G71:G82, 0) &gt; 0=TRUE,0,20)</f>
        <v>20</v>
      </c>
      <c r="H70" s="2">
        <f t="shared" si="9"/>
        <v>20</v>
      </c>
      <c r="I70" s="2">
        <f t="shared" si="9"/>
        <v>20</v>
      </c>
      <c r="J70" s="2">
        <f t="shared" si="9"/>
        <v>20</v>
      </c>
      <c r="K70" s="2">
        <f t="shared" si="9"/>
        <v>20</v>
      </c>
      <c r="L70" s="2">
        <f t="shared" si="9"/>
        <v>20</v>
      </c>
      <c r="M70" s="2">
        <f t="shared" si="9"/>
        <v>20</v>
      </c>
      <c r="N70" s="2">
        <f t="shared" si="9"/>
        <v>20</v>
      </c>
      <c r="O70" s="2">
        <f t="shared" si="9"/>
        <v>20</v>
      </c>
      <c r="P70" s="2">
        <f t="shared" si="9"/>
        <v>20</v>
      </c>
      <c r="Q70" s="2">
        <f t="shared" si="9"/>
        <v>20</v>
      </c>
      <c r="R70" s="2">
        <f t="shared" si="9"/>
        <v>20</v>
      </c>
      <c r="S70" s="2">
        <f t="shared" si="9"/>
        <v>20</v>
      </c>
      <c r="T70" s="2">
        <f t="shared" si="9"/>
        <v>20</v>
      </c>
      <c r="U70" s="2">
        <f t="shared" si="9"/>
        <v>20</v>
      </c>
      <c r="V70" s="2">
        <f t="shared" si="9"/>
        <v>20</v>
      </c>
      <c r="W70" s="2">
        <f t="shared" si="9"/>
        <v>20</v>
      </c>
      <c r="X70" s="2">
        <f t="shared" si="9"/>
        <v>20</v>
      </c>
      <c r="Y70" s="3">
        <f>AVERAGE(E70:X70)</f>
        <v>20</v>
      </c>
    </row>
    <row r="71" spans="1:25" x14ac:dyDescent="0.35">
      <c r="A71" s="29"/>
      <c r="B71" s="28" t="s">
        <v>84</v>
      </c>
      <c r="C71" s="4" t="s">
        <v>85</v>
      </c>
      <c r="D71" s="34"/>
      <c r="E71" s="15">
        <v>1</v>
      </c>
      <c r="F71" s="15">
        <v>1</v>
      </c>
      <c r="G71" s="15">
        <v>1</v>
      </c>
      <c r="H71" s="15">
        <v>1</v>
      </c>
      <c r="I71" s="15">
        <v>1</v>
      </c>
      <c r="J71" s="15">
        <v>1</v>
      </c>
      <c r="K71" s="15">
        <v>1</v>
      </c>
      <c r="L71" s="15">
        <v>1</v>
      </c>
      <c r="M71" s="15">
        <v>1</v>
      </c>
      <c r="N71" s="15">
        <v>1</v>
      </c>
      <c r="O71" s="15">
        <v>1</v>
      </c>
      <c r="P71" s="15">
        <v>1</v>
      </c>
      <c r="Q71" s="15">
        <v>1</v>
      </c>
      <c r="R71" s="15">
        <v>1</v>
      </c>
      <c r="S71" s="15">
        <v>1</v>
      </c>
      <c r="T71" s="15">
        <v>1</v>
      </c>
      <c r="U71" s="15">
        <v>1</v>
      </c>
      <c r="V71" s="15">
        <v>1</v>
      </c>
      <c r="W71" s="15">
        <v>1</v>
      </c>
      <c r="X71" s="15">
        <v>1</v>
      </c>
      <c r="Y71" s="21">
        <f>(SUM(E71:X73))/$X$4</f>
        <v>1</v>
      </c>
    </row>
    <row r="72" spans="1:25" ht="24" x14ac:dyDescent="0.35">
      <c r="A72" s="29"/>
      <c r="B72" s="29"/>
      <c r="C72" s="4" t="s">
        <v>86</v>
      </c>
      <c r="D72" s="3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22"/>
    </row>
    <row r="73" spans="1:25" ht="16" x14ac:dyDescent="0.35">
      <c r="A73" s="29"/>
      <c r="B73" s="30"/>
      <c r="C73" s="4" t="s">
        <v>87</v>
      </c>
      <c r="D73" s="34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23"/>
    </row>
    <row r="74" spans="1:25" x14ac:dyDescent="0.35">
      <c r="A74" s="29"/>
      <c r="B74" s="28" t="s">
        <v>88</v>
      </c>
      <c r="C74" s="4" t="s">
        <v>89</v>
      </c>
      <c r="D74" s="34"/>
      <c r="E74" s="15">
        <v>1</v>
      </c>
      <c r="F74" s="15">
        <v>1</v>
      </c>
      <c r="G74" s="15">
        <v>1</v>
      </c>
      <c r="H74" s="15">
        <v>1</v>
      </c>
      <c r="I74" s="15">
        <v>1</v>
      </c>
      <c r="J74" s="15">
        <v>1</v>
      </c>
      <c r="K74" s="15">
        <v>1</v>
      </c>
      <c r="L74" s="15">
        <v>1</v>
      </c>
      <c r="M74" s="15">
        <v>1</v>
      </c>
      <c r="N74" s="15">
        <v>1</v>
      </c>
      <c r="O74" s="15">
        <v>1</v>
      </c>
      <c r="P74" s="15">
        <v>1</v>
      </c>
      <c r="Q74" s="15">
        <v>1</v>
      </c>
      <c r="R74" s="15">
        <v>1</v>
      </c>
      <c r="S74" s="15">
        <v>1</v>
      </c>
      <c r="T74" s="15">
        <v>1</v>
      </c>
      <c r="U74" s="15">
        <v>1</v>
      </c>
      <c r="V74" s="15">
        <v>1</v>
      </c>
      <c r="W74" s="15">
        <v>1</v>
      </c>
      <c r="X74" s="15">
        <v>1</v>
      </c>
      <c r="Y74" s="21">
        <f>(SUM(E74:X80))/$X$4</f>
        <v>1</v>
      </c>
    </row>
    <row r="75" spans="1:25" x14ac:dyDescent="0.35">
      <c r="A75" s="29"/>
      <c r="B75" s="29"/>
      <c r="C75" s="4" t="s">
        <v>90</v>
      </c>
      <c r="D75" s="34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22"/>
    </row>
    <row r="76" spans="1:25" ht="16" x14ac:dyDescent="0.35">
      <c r="A76" s="29"/>
      <c r="B76" s="29"/>
      <c r="C76" s="4" t="s">
        <v>91</v>
      </c>
      <c r="D76" s="34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22"/>
    </row>
    <row r="77" spans="1:25" x14ac:dyDescent="0.35">
      <c r="A77" s="29"/>
      <c r="B77" s="29"/>
      <c r="C77" s="4" t="s">
        <v>92</v>
      </c>
      <c r="D77" s="34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22"/>
    </row>
    <row r="78" spans="1:25" x14ac:dyDescent="0.35">
      <c r="A78" s="29"/>
      <c r="B78" s="29"/>
      <c r="C78" s="4" t="s">
        <v>93</v>
      </c>
      <c r="D78" s="34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22"/>
    </row>
    <row r="79" spans="1:25" ht="16" x14ac:dyDescent="0.35">
      <c r="A79" s="29"/>
      <c r="B79" s="29"/>
      <c r="C79" s="4" t="s">
        <v>94</v>
      </c>
      <c r="D79" s="34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22"/>
    </row>
    <row r="80" spans="1:25" ht="16" x14ac:dyDescent="0.35">
      <c r="A80" s="29"/>
      <c r="B80" s="30"/>
      <c r="C80" s="4" t="s">
        <v>95</v>
      </c>
      <c r="D80" s="34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23"/>
    </row>
    <row r="81" spans="1:25" x14ac:dyDescent="0.35">
      <c r="A81" s="29"/>
      <c r="B81" s="28" t="s">
        <v>96</v>
      </c>
      <c r="C81" s="4" t="s">
        <v>97</v>
      </c>
      <c r="D81" s="34"/>
      <c r="E81" s="15">
        <v>1</v>
      </c>
      <c r="F81" s="15">
        <v>1</v>
      </c>
      <c r="G81" s="15">
        <v>1</v>
      </c>
      <c r="H81" s="15">
        <v>1</v>
      </c>
      <c r="I81" s="15">
        <v>1</v>
      </c>
      <c r="J81" s="15">
        <v>1</v>
      </c>
      <c r="K81" s="15">
        <v>1</v>
      </c>
      <c r="L81" s="15">
        <v>1</v>
      </c>
      <c r="M81" s="15">
        <v>1</v>
      </c>
      <c r="N81" s="15">
        <v>1</v>
      </c>
      <c r="O81" s="15">
        <v>1</v>
      </c>
      <c r="P81" s="15">
        <v>1</v>
      </c>
      <c r="Q81" s="15">
        <v>1</v>
      </c>
      <c r="R81" s="15">
        <v>1</v>
      </c>
      <c r="S81" s="15">
        <v>1</v>
      </c>
      <c r="T81" s="15">
        <v>1</v>
      </c>
      <c r="U81" s="15">
        <v>1</v>
      </c>
      <c r="V81" s="15">
        <v>1</v>
      </c>
      <c r="W81" s="15">
        <v>1</v>
      </c>
      <c r="X81" s="15">
        <v>1</v>
      </c>
      <c r="Y81" s="21">
        <f>(SUM(E81:X82))/$X$4</f>
        <v>1</v>
      </c>
    </row>
    <row r="82" spans="1:25" x14ac:dyDescent="0.35">
      <c r="A82" s="29"/>
      <c r="B82" s="30"/>
      <c r="C82" s="4" t="s">
        <v>98</v>
      </c>
      <c r="D82" s="35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23"/>
    </row>
    <row r="83" spans="1:25" x14ac:dyDescent="0.35">
      <c r="A83" s="29"/>
      <c r="B83" s="31" t="s">
        <v>99</v>
      </c>
      <c r="C83" s="32"/>
      <c r="D83" s="33">
        <v>2</v>
      </c>
      <c r="E83" s="2">
        <f>IF(COUNTIF(E84:E88, 0) &gt; 0=TRUE,0,2)</f>
        <v>2</v>
      </c>
      <c r="F83" s="2">
        <f>IF(COUNTIF(F84:F88, 0) &gt; 0=TRUE,0,2)</f>
        <v>2</v>
      </c>
      <c r="G83" s="2">
        <f t="shared" ref="G83:X83" si="10">IF(COUNTIF(G84:G88, 0) &gt; 0=TRUE,0,2)</f>
        <v>2</v>
      </c>
      <c r="H83" s="2">
        <f t="shared" si="10"/>
        <v>2</v>
      </c>
      <c r="I83" s="2">
        <f t="shared" si="10"/>
        <v>2</v>
      </c>
      <c r="J83" s="2">
        <f t="shared" si="10"/>
        <v>2</v>
      </c>
      <c r="K83" s="2">
        <f t="shared" si="10"/>
        <v>2</v>
      </c>
      <c r="L83" s="2">
        <f t="shared" si="10"/>
        <v>2</v>
      </c>
      <c r="M83" s="2">
        <f t="shared" si="10"/>
        <v>2</v>
      </c>
      <c r="N83" s="2">
        <f t="shared" si="10"/>
        <v>2</v>
      </c>
      <c r="O83" s="2">
        <f t="shared" si="10"/>
        <v>2</v>
      </c>
      <c r="P83" s="2">
        <f t="shared" si="10"/>
        <v>2</v>
      </c>
      <c r="Q83" s="2">
        <f t="shared" si="10"/>
        <v>2</v>
      </c>
      <c r="R83" s="2">
        <f t="shared" si="10"/>
        <v>2</v>
      </c>
      <c r="S83" s="2">
        <f t="shared" si="10"/>
        <v>2</v>
      </c>
      <c r="T83" s="2">
        <f t="shared" si="10"/>
        <v>2</v>
      </c>
      <c r="U83" s="2">
        <f t="shared" si="10"/>
        <v>2</v>
      </c>
      <c r="V83" s="2">
        <f t="shared" si="10"/>
        <v>2</v>
      </c>
      <c r="W83" s="2">
        <f t="shared" si="10"/>
        <v>2</v>
      </c>
      <c r="X83" s="2">
        <f t="shared" si="10"/>
        <v>2</v>
      </c>
      <c r="Y83" s="3">
        <f>AVERAGE(E83:X83)</f>
        <v>2</v>
      </c>
    </row>
    <row r="84" spans="1:25" ht="16" x14ac:dyDescent="0.35">
      <c r="A84" s="29"/>
      <c r="B84" s="28" t="s">
        <v>100</v>
      </c>
      <c r="C84" s="4" t="s">
        <v>101</v>
      </c>
      <c r="D84" s="34"/>
      <c r="E84" s="15">
        <v>1</v>
      </c>
      <c r="F84" s="15">
        <v>1</v>
      </c>
      <c r="G84" s="15">
        <v>1</v>
      </c>
      <c r="H84" s="15">
        <v>1</v>
      </c>
      <c r="I84" s="15">
        <v>1</v>
      </c>
      <c r="J84" s="15">
        <v>1</v>
      </c>
      <c r="K84" s="15">
        <v>1</v>
      </c>
      <c r="L84" s="15">
        <v>1</v>
      </c>
      <c r="M84" s="15">
        <v>1</v>
      </c>
      <c r="N84" s="15">
        <v>1</v>
      </c>
      <c r="O84" s="15">
        <v>1</v>
      </c>
      <c r="P84" s="15">
        <v>1</v>
      </c>
      <c r="Q84" s="15">
        <v>1</v>
      </c>
      <c r="R84" s="15">
        <v>1</v>
      </c>
      <c r="S84" s="15">
        <v>1</v>
      </c>
      <c r="T84" s="15">
        <v>1</v>
      </c>
      <c r="U84" s="15">
        <v>1</v>
      </c>
      <c r="V84" s="15">
        <v>1</v>
      </c>
      <c r="W84" s="15">
        <v>1</v>
      </c>
      <c r="X84" s="15">
        <v>1</v>
      </c>
      <c r="Y84" s="21">
        <f>(SUM(E84:X87))/$X$4</f>
        <v>1</v>
      </c>
    </row>
    <row r="85" spans="1:25" x14ac:dyDescent="0.35">
      <c r="A85" s="29"/>
      <c r="B85" s="29"/>
      <c r="C85" s="4" t="s">
        <v>102</v>
      </c>
      <c r="D85" s="34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22"/>
    </row>
    <row r="86" spans="1:25" x14ac:dyDescent="0.35">
      <c r="A86" s="29"/>
      <c r="B86" s="29"/>
      <c r="C86" s="4" t="s">
        <v>103</v>
      </c>
      <c r="D86" s="34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22"/>
    </row>
    <row r="87" spans="1:25" x14ac:dyDescent="0.35">
      <c r="A87" s="29"/>
      <c r="B87" s="30"/>
      <c r="C87" s="4" t="s">
        <v>104</v>
      </c>
      <c r="D87" s="34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23"/>
    </row>
    <row r="88" spans="1:25" ht="18" x14ac:dyDescent="0.35">
      <c r="A88" s="30"/>
      <c r="B88" s="6" t="s">
        <v>105</v>
      </c>
      <c r="C88" s="4" t="s">
        <v>106</v>
      </c>
      <c r="D88" s="35"/>
      <c r="E88" s="7">
        <v>1</v>
      </c>
      <c r="F88" s="7">
        <v>1</v>
      </c>
      <c r="G88" s="7">
        <v>1</v>
      </c>
      <c r="H88" s="7">
        <v>1</v>
      </c>
      <c r="I88" s="7">
        <v>1</v>
      </c>
      <c r="J88" s="7">
        <v>1</v>
      </c>
      <c r="K88" s="7">
        <v>1</v>
      </c>
      <c r="L88" s="7">
        <v>1</v>
      </c>
      <c r="M88" s="7">
        <v>1</v>
      </c>
      <c r="N88" s="7">
        <v>1</v>
      </c>
      <c r="O88" s="7">
        <v>1</v>
      </c>
      <c r="P88" s="7">
        <v>1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8">
        <f>(SUM(E88:X88))/$X$4</f>
        <v>1</v>
      </c>
    </row>
    <row r="89" spans="1:25" x14ac:dyDescent="0.35">
      <c r="A89" s="9" t="s">
        <v>107</v>
      </c>
      <c r="B89" s="9"/>
      <c r="C89" s="9"/>
      <c r="D89" s="10">
        <f>SUM(D5:D88)</f>
        <v>100</v>
      </c>
      <c r="E89" s="10">
        <f>E5+E8+E15+E23+E28+E38+E43+E49+E54+E70+E83</f>
        <v>100</v>
      </c>
      <c r="F89" s="10">
        <f>F5+F8+F15+F23+F28+F38+F43+F49+F54+F70+F83</f>
        <v>100</v>
      </c>
      <c r="G89" s="10">
        <f t="shared" ref="G89:W89" si="11">G5+G8+G15+G23+G28+G38+G43+G49+G54+G70+G83</f>
        <v>100</v>
      </c>
      <c r="H89" s="10">
        <f t="shared" si="11"/>
        <v>100</v>
      </c>
      <c r="I89" s="10">
        <f t="shared" si="11"/>
        <v>100</v>
      </c>
      <c r="J89" s="10">
        <f t="shared" si="11"/>
        <v>100</v>
      </c>
      <c r="K89" s="10">
        <f t="shared" si="11"/>
        <v>100</v>
      </c>
      <c r="L89" s="10">
        <f t="shared" si="11"/>
        <v>100</v>
      </c>
      <c r="M89" s="10">
        <f t="shared" si="11"/>
        <v>100</v>
      </c>
      <c r="N89" s="10">
        <f t="shared" si="11"/>
        <v>100</v>
      </c>
      <c r="O89" s="10">
        <f t="shared" si="11"/>
        <v>100</v>
      </c>
      <c r="P89" s="10">
        <f t="shared" si="11"/>
        <v>100</v>
      </c>
      <c r="Q89" s="10">
        <f t="shared" si="11"/>
        <v>100</v>
      </c>
      <c r="R89" s="10">
        <f t="shared" si="11"/>
        <v>100</v>
      </c>
      <c r="S89" s="10">
        <f t="shared" si="11"/>
        <v>100</v>
      </c>
      <c r="T89" s="10">
        <f t="shared" si="11"/>
        <v>100</v>
      </c>
      <c r="U89" s="10">
        <f t="shared" si="11"/>
        <v>100</v>
      </c>
      <c r="V89" s="10">
        <f t="shared" si="11"/>
        <v>100</v>
      </c>
      <c r="W89" s="10">
        <f t="shared" si="11"/>
        <v>100</v>
      </c>
      <c r="X89" s="10">
        <f>X5+X8+X15+X23+X28+X38+X43+X49+X54+X70+X83</f>
        <v>100</v>
      </c>
      <c r="Y89" s="14">
        <f>Y5+Y8+Y15+Y23+Y28+Y38+Y43+Y49+Y54+Y70+Y83</f>
        <v>100</v>
      </c>
    </row>
    <row r="90" spans="1:25" x14ac:dyDescent="0.35">
      <c r="A90" s="24" t="s">
        <v>108</v>
      </c>
      <c r="B90" s="24"/>
      <c r="C90" s="24"/>
      <c r="D90" s="11"/>
      <c r="E90" s="12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3"/>
    </row>
  </sheetData>
  <mergeCells count="384">
    <mergeCell ref="A2:Y2"/>
    <mergeCell ref="A3:A4"/>
    <mergeCell ref="B3:B4"/>
    <mergeCell ref="C3:C4"/>
    <mergeCell ref="D3:D4"/>
    <mergeCell ref="Y3:Y4"/>
    <mergeCell ref="A5:A48"/>
    <mergeCell ref="B5:C5"/>
    <mergeCell ref="D5:D7"/>
    <mergeCell ref="B6:B7"/>
    <mergeCell ref="E6:E7"/>
    <mergeCell ref="F6:F7"/>
    <mergeCell ref="B15:C15"/>
    <mergeCell ref="D15:D22"/>
    <mergeCell ref="B16:B18"/>
    <mergeCell ref="E16:E18"/>
    <mergeCell ref="Y6:Y7"/>
    <mergeCell ref="B8:C8"/>
    <mergeCell ref="D8:D14"/>
    <mergeCell ref="B9:B13"/>
    <mergeCell ref="E9:E13"/>
    <mergeCell ref="F9:F13"/>
    <mergeCell ref="Y9:Y13"/>
    <mergeCell ref="M6:M7"/>
    <mergeCell ref="N6:N7"/>
    <mergeCell ref="O6:O7"/>
    <mergeCell ref="F16:F18"/>
    <mergeCell ref="Y16:Y18"/>
    <mergeCell ref="B19:B22"/>
    <mergeCell ref="E19:E22"/>
    <mergeCell ref="F19:F22"/>
    <mergeCell ref="Y19:Y22"/>
    <mergeCell ref="L16:L18"/>
    <mergeCell ref="M16:M18"/>
    <mergeCell ref="N16:N18"/>
    <mergeCell ref="O16:O18"/>
    <mergeCell ref="B23:C23"/>
    <mergeCell ref="D23:D27"/>
    <mergeCell ref="B24:B27"/>
    <mergeCell ref="E24:E27"/>
    <mergeCell ref="F24:F27"/>
    <mergeCell ref="Y24:Y27"/>
    <mergeCell ref="L24:L27"/>
    <mergeCell ref="M24:M27"/>
    <mergeCell ref="N24:N27"/>
    <mergeCell ref="O24:O27"/>
    <mergeCell ref="B28:C28"/>
    <mergeCell ref="D28:D37"/>
    <mergeCell ref="B29:B37"/>
    <mergeCell ref="E29:E37"/>
    <mergeCell ref="F29:F37"/>
    <mergeCell ref="Y29:Y37"/>
    <mergeCell ref="N29:N37"/>
    <mergeCell ref="O29:O37"/>
    <mergeCell ref="P29:P37"/>
    <mergeCell ref="Q29:Q37"/>
    <mergeCell ref="B38:C38"/>
    <mergeCell ref="D38:D42"/>
    <mergeCell ref="B39:B42"/>
    <mergeCell ref="E39:E42"/>
    <mergeCell ref="F39:F42"/>
    <mergeCell ref="Y39:Y42"/>
    <mergeCell ref="P39:P42"/>
    <mergeCell ref="Q39:Q42"/>
    <mergeCell ref="R39:R42"/>
    <mergeCell ref="S39:S42"/>
    <mergeCell ref="B43:C43"/>
    <mergeCell ref="D43:D48"/>
    <mergeCell ref="B44:B48"/>
    <mergeCell ref="E44:E48"/>
    <mergeCell ref="F44:F48"/>
    <mergeCell ref="Y44:Y48"/>
    <mergeCell ref="L44:L48"/>
    <mergeCell ref="M44:M48"/>
    <mergeCell ref="N44:N48"/>
    <mergeCell ref="O44:O48"/>
    <mergeCell ref="A49:A88"/>
    <mergeCell ref="B49:C49"/>
    <mergeCell ref="D49:D53"/>
    <mergeCell ref="B50:B53"/>
    <mergeCell ref="E50:E53"/>
    <mergeCell ref="F50:F53"/>
    <mergeCell ref="B83:C83"/>
    <mergeCell ref="D83:D88"/>
    <mergeCell ref="B84:B87"/>
    <mergeCell ref="E84:E87"/>
    <mergeCell ref="Y64:Y69"/>
    <mergeCell ref="B70:C70"/>
    <mergeCell ref="D70:D82"/>
    <mergeCell ref="B71:B73"/>
    <mergeCell ref="E71:E73"/>
    <mergeCell ref="F71:F73"/>
    <mergeCell ref="Y50:Y53"/>
    <mergeCell ref="B54:C54"/>
    <mergeCell ref="D54:D69"/>
    <mergeCell ref="B55:B61"/>
    <mergeCell ref="E55:E61"/>
    <mergeCell ref="F55:F61"/>
    <mergeCell ref="Y55:Y61"/>
    <mergeCell ref="B62:B63"/>
    <mergeCell ref="E62:E63"/>
    <mergeCell ref="F62:F63"/>
    <mergeCell ref="F84:F87"/>
    <mergeCell ref="Y84:Y87"/>
    <mergeCell ref="A90:C90"/>
    <mergeCell ref="E3:X3"/>
    <mergeCell ref="G6:G7"/>
    <mergeCell ref="H6:H7"/>
    <mergeCell ref="I6:I7"/>
    <mergeCell ref="J6:J7"/>
    <mergeCell ref="K6:K7"/>
    <mergeCell ref="L6:L7"/>
    <mergeCell ref="Y71:Y73"/>
    <mergeCell ref="B74:B80"/>
    <mergeCell ref="E74:E80"/>
    <mergeCell ref="F74:F80"/>
    <mergeCell ref="Y74:Y80"/>
    <mergeCell ref="B81:B82"/>
    <mergeCell ref="E81:E82"/>
    <mergeCell ref="F81:F82"/>
    <mergeCell ref="Y81:Y82"/>
    <mergeCell ref="L71:L73"/>
    <mergeCell ref="Y62:Y63"/>
    <mergeCell ref="B64:B69"/>
    <mergeCell ref="E64:E69"/>
    <mergeCell ref="F64:F69"/>
    <mergeCell ref="V6:V7"/>
    <mergeCell ref="W6:W7"/>
    <mergeCell ref="X6:X7"/>
    <mergeCell ref="G9:G13"/>
    <mergeCell ref="H9:H13"/>
    <mergeCell ref="I9:I13"/>
    <mergeCell ref="J9:J13"/>
    <mergeCell ref="K9:K13"/>
    <mergeCell ref="L9:L13"/>
    <mergeCell ref="M9:M13"/>
    <mergeCell ref="P6:P7"/>
    <mergeCell ref="Q6:Q7"/>
    <mergeCell ref="R6:R7"/>
    <mergeCell ref="S6:S7"/>
    <mergeCell ref="T6:T7"/>
    <mergeCell ref="U6:U7"/>
    <mergeCell ref="T9:T13"/>
    <mergeCell ref="U9:U13"/>
    <mergeCell ref="V9:V13"/>
    <mergeCell ref="W9:W13"/>
    <mergeCell ref="X9:X13"/>
    <mergeCell ref="G16:G18"/>
    <mergeCell ref="H16:H18"/>
    <mergeCell ref="I16:I18"/>
    <mergeCell ref="J16:J18"/>
    <mergeCell ref="K16:K18"/>
    <mergeCell ref="N9:N13"/>
    <mergeCell ref="O9:O13"/>
    <mergeCell ref="P9:P13"/>
    <mergeCell ref="Q9:Q13"/>
    <mergeCell ref="R9:R13"/>
    <mergeCell ref="S9:S13"/>
    <mergeCell ref="V16:V18"/>
    <mergeCell ref="W16:W18"/>
    <mergeCell ref="X16:X18"/>
    <mergeCell ref="G19:G22"/>
    <mergeCell ref="H19:H22"/>
    <mergeCell ref="I19:I22"/>
    <mergeCell ref="J19:J22"/>
    <mergeCell ref="K19:K22"/>
    <mergeCell ref="L19:L22"/>
    <mergeCell ref="M19:M22"/>
    <mergeCell ref="P16:P18"/>
    <mergeCell ref="Q16:Q18"/>
    <mergeCell ref="R16:R18"/>
    <mergeCell ref="S16:S18"/>
    <mergeCell ref="T16:T18"/>
    <mergeCell ref="U16:U18"/>
    <mergeCell ref="T19:T22"/>
    <mergeCell ref="U19:U22"/>
    <mergeCell ref="V19:V22"/>
    <mergeCell ref="W19:W22"/>
    <mergeCell ref="X19:X22"/>
    <mergeCell ref="G24:G27"/>
    <mergeCell ref="H24:H27"/>
    <mergeCell ref="I24:I27"/>
    <mergeCell ref="J24:J27"/>
    <mergeCell ref="K24:K27"/>
    <mergeCell ref="N19:N22"/>
    <mergeCell ref="O19:O22"/>
    <mergeCell ref="P19:P22"/>
    <mergeCell ref="Q19:Q22"/>
    <mergeCell ref="R19:R22"/>
    <mergeCell ref="S19:S22"/>
    <mergeCell ref="V24:V27"/>
    <mergeCell ref="W24:W27"/>
    <mergeCell ref="X24:X27"/>
    <mergeCell ref="G29:G37"/>
    <mergeCell ref="H29:H37"/>
    <mergeCell ref="I29:I37"/>
    <mergeCell ref="J29:J37"/>
    <mergeCell ref="K29:K37"/>
    <mergeCell ref="L29:L37"/>
    <mergeCell ref="M29:M37"/>
    <mergeCell ref="P24:P27"/>
    <mergeCell ref="Q24:Q27"/>
    <mergeCell ref="R24:R27"/>
    <mergeCell ref="S24:S27"/>
    <mergeCell ref="T24:T27"/>
    <mergeCell ref="U24:U27"/>
    <mergeCell ref="X29:X37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R29:R37"/>
    <mergeCell ref="S29:S37"/>
    <mergeCell ref="T29:T37"/>
    <mergeCell ref="U29:U37"/>
    <mergeCell ref="V29:V37"/>
    <mergeCell ref="W29:W37"/>
    <mergeCell ref="T39:T42"/>
    <mergeCell ref="U39:U42"/>
    <mergeCell ref="V39:V42"/>
    <mergeCell ref="W39:W42"/>
    <mergeCell ref="X39:X42"/>
    <mergeCell ref="G44:G48"/>
    <mergeCell ref="H44:H48"/>
    <mergeCell ref="I44:I48"/>
    <mergeCell ref="J44:J48"/>
    <mergeCell ref="K44:K48"/>
    <mergeCell ref="V44:V48"/>
    <mergeCell ref="W44:W48"/>
    <mergeCell ref="X44:X48"/>
    <mergeCell ref="G50:G53"/>
    <mergeCell ref="H50:H53"/>
    <mergeCell ref="I50:I53"/>
    <mergeCell ref="J50:J53"/>
    <mergeCell ref="K50:K53"/>
    <mergeCell ref="L50:L53"/>
    <mergeCell ref="M50:M53"/>
    <mergeCell ref="P44:P48"/>
    <mergeCell ref="Q44:Q48"/>
    <mergeCell ref="R44:R48"/>
    <mergeCell ref="S44:S48"/>
    <mergeCell ref="T44:T48"/>
    <mergeCell ref="U44:U48"/>
    <mergeCell ref="T50:T53"/>
    <mergeCell ref="U50:U53"/>
    <mergeCell ref="V50:V53"/>
    <mergeCell ref="W50:W53"/>
    <mergeCell ref="X50:X53"/>
    <mergeCell ref="G55:G61"/>
    <mergeCell ref="H55:H61"/>
    <mergeCell ref="I55:I61"/>
    <mergeCell ref="J55:J61"/>
    <mergeCell ref="K55:K61"/>
    <mergeCell ref="N50:N53"/>
    <mergeCell ref="O50:O53"/>
    <mergeCell ref="P50:P53"/>
    <mergeCell ref="Q50:Q53"/>
    <mergeCell ref="R50:R53"/>
    <mergeCell ref="S50:S53"/>
    <mergeCell ref="X55:X61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R55:R61"/>
    <mergeCell ref="S55:S61"/>
    <mergeCell ref="T55:T61"/>
    <mergeCell ref="U55:U61"/>
    <mergeCell ref="V55:V61"/>
    <mergeCell ref="W55:W61"/>
    <mergeCell ref="L55:L61"/>
    <mergeCell ref="M55:M61"/>
    <mergeCell ref="N55:N61"/>
    <mergeCell ref="O55:O61"/>
    <mergeCell ref="P55:P61"/>
    <mergeCell ref="Q55:Q61"/>
    <mergeCell ref="V62:V63"/>
    <mergeCell ref="W62:W63"/>
    <mergeCell ref="X62:X63"/>
    <mergeCell ref="G64:G69"/>
    <mergeCell ref="H64:H69"/>
    <mergeCell ref="I64:I69"/>
    <mergeCell ref="J64:J69"/>
    <mergeCell ref="K64:K69"/>
    <mergeCell ref="L64:L69"/>
    <mergeCell ref="M64:M69"/>
    <mergeCell ref="P62:P63"/>
    <mergeCell ref="Q62:Q63"/>
    <mergeCell ref="R62:R63"/>
    <mergeCell ref="S62:S63"/>
    <mergeCell ref="T62:T63"/>
    <mergeCell ref="U62:U63"/>
    <mergeCell ref="T64:T69"/>
    <mergeCell ref="U64:U69"/>
    <mergeCell ref="V64:V69"/>
    <mergeCell ref="W64:W69"/>
    <mergeCell ref="X64:X69"/>
    <mergeCell ref="G71:G73"/>
    <mergeCell ref="H71:H73"/>
    <mergeCell ref="I71:I73"/>
    <mergeCell ref="J71:J73"/>
    <mergeCell ref="K71:K73"/>
    <mergeCell ref="N64:N69"/>
    <mergeCell ref="O64:O69"/>
    <mergeCell ref="P64:P69"/>
    <mergeCell ref="Q64:Q69"/>
    <mergeCell ref="R64:R69"/>
    <mergeCell ref="S64:S69"/>
    <mergeCell ref="V71:V73"/>
    <mergeCell ref="W71:W73"/>
    <mergeCell ref="X71:X73"/>
    <mergeCell ref="M71:M73"/>
    <mergeCell ref="N71:N73"/>
    <mergeCell ref="O71:O73"/>
    <mergeCell ref="P71:P73"/>
    <mergeCell ref="Q71:Q73"/>
    <mergeCell ref="R71:R73"/>
    <mergeCell ref="G74:G80"/>
    <mergeCell ref="H74:H80"/>
    <mergeCell ref="I74:I80"/>
    <mergeCell ref="J74:J80"/>
    <mergeCell ref="K74:K80"/>
    <mergeCell ref="L74:L80"/>
    <mergeCell ref="S71:S73"/>
    <mergeCell ref="T71:T73"/>
    <mergeCell ref="U71:U73"/>
    <mergeCell ref="S74:S80"/>
    <mergeCell ref="T74:T80"/>
    <mergeCell ref="U74:U80"/>
    <mergeCell ref="V74:V80"/>
    <mergeCell ref="W74:W80"/>
    <mergeCell ref="X74:X80"/>
    <mergeCell ref="M74:M80"/>
    <mergeCell ref="N74:N80"/>
    <mergeCell ref="O74:O80"/>
    <mergeCell ref="P74:P80"/>
    <mergeCell ref="Q74:Q80"/>
    <mergeCell ref="R74:R80"/>
    <mergeCell ref="V81:V82"/>
    <mergeCell ref="W81:W82"/>
    <mergeCell ref="X81:X82"/>
    <mergeCell ref="M81:M82"/>
    <mergeCell ref="N81:N82"/>
    <mergeCell ref="O81:O82"/>
    <mergeCell ref="P81:P82"/>
    <mergeCell ref="Q81:Q82"/>
    <mergeCell ref="R81:R82"/>
    <mergeCell ref="G84:G87"/>
    <mergeCell ref="H84:H87"/>
    <mergeCell ref="I84:I87"/>
    <mergeCell ref="J84:J87"/>
    <mergeCell ref="K84:K87"/>
    <mergeCell ref="L84:L87"/>
    <mergeCell ref="S81:S82"/>
    <mergeCell ref="T81:T82"/>
    <mergeCell ref="U81:U82"/>
    <mergeCell ref="G81:G82"/>
    <mergeCell ref="H81:H82"/>
    <mergeCell ref="I81:I82"/>
    <mergeCell ref="J81:J82"/>
    <mergeCell ref="K81:K82"/>
    <mergeCell ref="L81:L82"/>
    <mergeCell ref="S84:S87"/>
    <mergeCell ref="T84:T87"/>
    <mergeCell ref="U84:U87"/>
    <mergeCell ref="V84:V87"/>
    <mergeCell ref="W84:W87"/>
    <mergeCell ref="X84:X87"/>
    <mergeCell ref="M84:M87"/>
    <mergeCell ref="N84:N87"/>
    <mergeCell ref="O84:O87"/>
    <mergeCell ref="P84:P87"/>
    <mergeCell ref="Q84:Q87"/>
    <mergeCell ref="R84:R8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13" ma:contentTypeDescription="Kurkite naują dokumentą." ma:contentTypeScope="" ma:versionID="9922da5c283adbba3e3eaa7ad7fd4ad4">
  <xsd:schema xmlns:xsd="http://www.w3.org/2001/XMLSchema" xmlns:xs="http://www.w3.org/2001/XMLSchema" xmlns:p="http://schemas.microsoft.com/office/2006/metadata/properties" xmlns:ns3="d0349497-53a1-4b06-9595-f0ebf580e0c0" xmlns:ns4="cf3ed3cd-869f-4e86-9144-4a64b3b1360f" targetNamespace="http://schemas.microsoft.com/office/2006/metadata/properties" ma:root="true" ma:fieldsID="8d1229dd867f875fa795a98f6b1365bc" ns3:_="" ns4:_="">
    <xsd:import namespace="d0349497-53a1-4b06-9595-f0ebf580e0c0"/>
    <xsd:import namespace="cf3ed3cd-869f-4e86-9144-4a64b3b136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ed3cd-869f-4e86-9144-4a64b3b136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C8584-94F4-4A25-B6A2-46EB32F9FFA9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cf3ed3cd-869f-4e86-9144-4a64b3b1360f"/>
    <ds:schemaRef ds:uri="d0349497-53a1-4b06-9595-f0ebf580e0c0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8AA71D-D2EF-4D04-BB15-F6566AED7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EF2795-077B-4255-B98D-CFD89FB0D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cf3ed3cd-869f-4e86-9144-4a64b3b136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Blėdytė</dc:creator>
  <cp:lastModifiedBy>Kristina Blėdytė</cp:lastModifiedBy>
  <dcterms:created xsi:type="dcterms:W3CDTF">2020-06-05T16:15:01Z</dcterms:created>
  <dcterms:modified xsi:type="dcterms:W3CDTF">2023-09-18T10:53:57Z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0x010100A8CEFAD57D2BCF4D8A0CBFC947CB9A49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Kristina.Bledyte@ignitis.lt</vt:lpwstr>
  </property>
  <property fmtid="{D5CDD505-2E9C-101B-9397-08002B2CF9AE}" pid="6" name="MSIP_Label_320c693d-44b7-4e16-b3dd-4fcd87401cf5_SetDate">
    <vt:lpwstr>2020-06-05T16:22:44.4815753Z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3b18dc90-08f1-4798-b403-fc270c9f4427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Kristina.Bledyte@ignitis.lt</vt:lpwstr>
  </property>
  <property fmtid="{D5CDD505-2E9C-101B-9397-08002B2CF9AE}" pid="14" name="MSIP_Label_190751af-2442-49a7-b7b9-9f0bcce858c9_SetDate">
    <vt:lpwstr>2020-06-05T16:22:44.4815753Z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3b18dc90-08f1-4798-b403-fc270c9f4427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